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lice\Dropbox\GPL Submissions\GPL Subm v4\GPL1729 Ishida\Ppts and tables\"/>
    </mc:Choice>
  </mc:AlternateContent>
  <bookViews>
    <workbookView xWindow="0" yWindow="0" windowWidth="20490" windowHeight="8595" tabRatio="769"/>
  </bookViews>
  <sheets>
    <sheet name="Table S-2" sheetId="8" r:id="rId1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8" i="8" l="1"/>
  <c r="B38" i="8"/>
  <c r="E37" i="8"/>
  <c r="E36" i="8"/>
  <c r="E35" i="8"/>
  <c r="E34" i="8"/>
  <c r="E32" i="8"/>
  <c r="D117" i="8"/>
  <c r="C117" i="8"/>
  <c r="B117" i="8"/>
  <c r="D68" i="8"/>
  <c r="C68" i="8"/>
  <c r="B68" i="8"/>
  <c r="D106" i="8"/>
  <c r="C106" i="8"/>
  <c r="B106" i="8"/>
  <c r="D57" i="8"/>
  <c r="C57" i="8"/>
  <c r="B57" i="8"/>
  <c r="D97" i="8"/>
  <c r="C97" i="8"/>
  <c r="B97" i="8"/>
  <c r="D48" i="8"/>
  <c r="C48" i="8"/>
  <c r="B48" i="8"/>
  <c r="D27" i="8"/>
  <c r="C27" i="8"/>
  <c r="B27" i="8"/>
  <c r="D86" i="8"/>
  <c r="C86" i="8"/>
  <c r="B86" i="8"/>
  <c r="D77" i="8"/>
  <c r="C77" i="8"/>
  <c r="B77" i="8"/>
  <c r="D17" i="8"/>
  <c r="C17" i="8"/>
  <c r="B17" i="8"/>
</calcChain>
</file>

<file path=xl/sharedStrings.xml><?xml version="1.0" encoding="utf-8"?>
<sst xmlns="http://schemas.openxmlformats.org/spreadsheetml/2006/main" count="55" uniqueCount="36">
  <si>
    <t>Temp</t>
    <phoneticPr fontId="1"/>
  </si>
  <si>
    <t>C</t>
  </si>
  <si>
    <t>H</t>
  </si>
  <si>
    <t>N</t>
  </si>
  <si>
    <t>C/N</t>
  </si>
  <si>
    <t>ppm</t>
  </si>
  <si>
    <t>(atomic)</t>
  </si>
  <si>
    <t>°C</t>
    <phoneticPr fontId="1"/>
  </si>
  <si>
    <t>total</t>
    <phoneticPr fontId="1"/>
  </si>
  <si>
    <t>average</t>
    <phoneticPr fontId="1"/>
  </si>
  <si>
    <t>total</t>
    <phoneticPr fontId="1"/>
  </si>
  <si>
    <t>average</t>
    <phoneticPr fontId="1"/>
  </si>
  <si>
    <t>pre-combustion</t>
    <phoneticPr fontId="1"/>
  </si>
  <si>
    <t>lost</t>
    <phoneticPr fontId="1"/>
  </si>
  <si>
    <t>total</t>
    <phoneticPr fontId="1"/>
  </si>
  <si>
    <t>-</t>
    <phoneticPr fontId="1"/>
  </si>
  <si>
    <t>pre-combustion</t>
    <phoneticPr fontId="1"/>
  </si>
  <si>
    <t>‰</t>
    <phoneticPr fontId="1"/>
  </si>
  <si>
    <t>±</t>
    <phoneticPr fontId="1"/>
  </si>
  <si>
    <r>
      <t>δ</t>
    </r>
    <r>
      <rPr>
        <b/>
        <vertAlign val="superscript"/>
        <sz val="10"/>
        <rFont val="Arial"/>
        <family val="2"/>
      </rPr>
      <t>15</t>
    </r>
    <r>
      <rPr>
        <b/>
        <sz val="10"/>
        <rFont val="Arial"/>
        <family val="2"/>
      </rPr>
      <t>N</t>
    </r>
  </si>
  <si>
    <t>pre-combustion</t>
  </si>
  <si>
    <r>
      <rPr>
        <b/>
        <sz val="12"/>
        <color theme="1"/>
        <rFont val="Arial"/>
        <family val="2"/>
      </rPr>
      <t xml:space="preserve">Table S-2 </t>
    </r>
    <r>
      <rPr>
        <sz val="12"/>
        <color theme="1"/>
        <rFont val="Arial"/>
        <family val="2"/>
      </rPr>
      <t>Summary of the stepwise combustion analyses performed on kerogen (sample IDs #0701, #0703, #0705, #0706, #0709, #0711, #0712, #0713, #0714, #0721, and #0723).</t>
    </r>
  </si>
  <si>
    <t>0701 (0.047 mg)</t>
  </si>
  <si>
    <t>0703 (0.226 mg)</t>
  </si>
  <si>
    <t>0705 (0.286 mg)</t>
  </si>
  <si>
    <t>0706 (0.555 mg)</t>
  </si>
  <si>
    <t>0709 (0.067 mg)</t>
  </si>
  <si>
    <t>0711 (0.412 mg)</t>
  </si>
  <si>
    <t>0712 (0.072 mg)</t>
  </si>
  <si>
    <t>0713 (0.065 mg)</t>
  </si>
  <si>
    <t>0714 (0.611 mg)</t>
  </si>
  <si>
    <t>0721 (0.153 mg)</t>
  </si>
  <si>
    <t>0723 (0.412 mg)</t>
  </si>
  <si>
    <r>
      <t xml:space="preserve">Ishida </t>
    </r>
    <r>
      <rPr>
        <i/>
        <sz val="10"/>
        <color theme="1"/>
        <rFont val="Calibri"/>
        <family val="2"/>
        <scheme val="minor"/>
      </rPr>
      <t>et al.</t>
    </r>
    <r>
      <rPr>
        <sz val="10"/>
        <color indexed="8"/>
        <rFont val="Calibri"/>
        <family val="2"/>
        <scheme val="minor"/>
      </rPr>
      <t xml:space="preserve"> (2017) </t>
    </r>
    <r>
      <rPr>
        <i/>
        <sz val="10"/>
        <color indexed="8"/>
        <rFont val="Calibri"/>
        <family val="2"/>
        <scheme val="minor"/>
      </rPr>
      <t xml:space="preserve">Geochem. Persp. Let. </t>
    </r>
    <r>
      <rPr>
        <sz val="10"/>
        <color indexed="8"/>
        <rFont val="Calibri"/>
        <family val="2"/>
        <scheme val="minor"/>
      </rPr>
      <t xml:space="preserve">4, 13-18 | doi: 10.7185/geochemlet.1729
</t>
    </r>
  </si>
  <si>
    <t xml:space="preserve">© 2017 European Association of Geochemistry
</t>
  </si>
  <si>
    <t>lost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</si>
</sst>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_ "/>
    <numFmt numFmtId="165" formatCode="0.0_ "/>
    <numFmt numFmtId="166" formatCode="0_ "/>
    <numFmt numFmtId="167" formatCode="0;_듿"/>
    <numFmt numFmtId="168" formatCode="0;_䀄"/>
    <numFmt numFmtId="169" formatCode="0.0"/>
  </numFmts>
  <fonts count="18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Calibri"/>
      <family val="3"/>
      <charset val="128"/>
      <scheme val="minor"/>
    </font>
    <font>
      <u/>
      <sz val="11"/>
      <color theme="10"/>
      <name val="Calibri"/>
      <family val="2"/>
      <charset val="128"/>
      <scheme val="minor"/>
    </font>
    <font>
      <u/>
      <sz val="11"/>
      <color theme="11"/>
      <name val="Calibri"/>
      <family val="2"/>
      <charset val="128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79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8" fillId="0" borderId="0" xfId="1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165" fontId="8" fillId="0" borderId="0" xfId="1" applyNumberFormat="1" applyFont="1" applyBorder="1" applyAlignment="1">
      <alignment horizontal="center" vertical="center"/>
    </xf>
    <xf numFmtId="167" fontId="8" fillId="0" borderId="0" xfId="1" applyNumberFormat="1" applyFont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66" fontId="9" fillId="0" borderId="0" xfId="0" applyNumberFormat="1" applyFont="1" applyBorder="1" applyAlignment="1">
      <alignment horizontal="center" vertical="center"/>
    </xf>
    <xf numFmtId="168" fontId="8" fillId="0" borderId="0" xfId="1" applyNumberFormat="1" applyFont="1" applyBorder="1" applyAlignment="1">
      <alignment horizontal="center" vertical="center"/>
    </xf>
    <xf numFmtId="165" fontId="8" fillId="0" borderId="0" xfId="1" applyNumberFormat="1" applyFont="1" applyFill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169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9" fillId="0" borderId="0" xfId="0" applyNumberFormat="1" applyFont="1" applyBorder="1" applyAlignment="1">
      <alignment vertical="center"/>
    </xf>
    <xf numFmtId="165" fontId="9" fillId="0" borderId="0" xfId="0" applyNumberFormat="1" applyFont="1" applyAlignment="1">
      <alignment horizontal="center" vertical="center"/>
    </xf>
    <xf numFmtId="165" fontId="8" fillId="0" borderId="0" xfId="1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6" fontId="8" fillId="0" borderId="1" xfId="1" applyNumberFormat="1" applyFont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/>
    </xf>
    <xf numFmtId="0" fontId="9" fillId="0" borderId="0" xfId="0" applyFont="1" applyFill="1" applyBorder="1">
      <alignment vertical="center"/>
    </xf>
    <xf numFmtId="166" fontId="8" fillId="0" borderId="0" xfId="1" applyNumberFormat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10" fillId="0" borderId="6" xfId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166" fontId="8" fillId="0" borderId="0" xfId="1" applyNumberFormat="1" applyFont="1" applyBorder="1" applyAlignment="1">
      <alignment horizontal="center" vertical="center"/>
    </xf>
    <xf numFmtId="165" fontId="8" fillId="0" borderId="0" xfId="1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/>
    <xf numFmtId="1" fontId="8" fillId="0" borderId="0" xfId="1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1" fillId="0" borderId="0" xfId="1" applyFont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166" fontId="8" fillId="0" borderId="8" xfId="1" applyNumberFormat="1" applyFont="1" applyBorder="1" applyAlignment="1">
      <alignment horizontal="center" vertical="center"/>
    </xf>
    <xf numFmtId="165" fontId="8" fillId="0" borderId="8" xfId="1" applyNumberFormat="1" applyFont="1" applyBorder="1" applyAlignment="1">
      <alignment horizontal="center" vertical="center"/>
    </xf>
    <xf numFmtId="0" fontId="17" fillId="0" borderId="6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0" fillId="0" borderId="6" xfId="1" applyFont="1" applyBorder="1" applyAlignment="1">
      <alignment horizontal="left" vertical="center"/>
    </xf>
    <xf numFmtId="0" fontId="10" fillId="0" borderId="0" xfId="1" applyFont="1" applyBorder="1" applyAlignment="1">
      <alignment horizontal="left" vertical="center"/>
    </xf>
    <xf numFmtId="0" fontId="10" fillId="0" borderId="4" xfId="1" applyFont="1" applyBorder="1" applyAlignment="1">
      <alignment horizontal="left" vertical="center"/>
    </xf>
    <xf numFmtId="0" fontId="10" fillId="0" borderId="2" xfId="1" applyFont="1" applyBorder="1" applyAlignment="1">
      <alignment horizontal="left" vertical="center"/>
    </xf>
  </cellXfs>
  <cellStyles count="379"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Normal" xfId="0" builtinId="0"/>
    <cellStyle name="桁区切り 2" xfId="2"/>
    <cellStyle name="標準 2" xfId="1"/>
    <cellStyle name="標準 3" xfId="3"/>
    <cellStyle name="標準 4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2</xdr:col>
      <xdr:colOff>87966</xdr:colOff>
      <xdr:row>4</xdr:row>
      <xdr:rowOff>164726</xdr:rowOff>
    </xdr:to>
    <xdr:pic>
      <xdr:nvPicPr>
        <xdr:cNvPr id="2" name="Image 1" descr="GeoPerspLetters_logo_250.png">
          <a:extLst>
            <a:ext uri="{FF2B5EF4-FFF2-40B4-BE49-F238E27FC236}">
              <a16:creationId xmlns:a16="http://schemas.microsoft.com/office/drawing/2014/main" id="{63DD5A14-B52B-4D5A-8D1F-0F0698C099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2012016" cy="821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685800</xdr:colOff>
      <xdr:row>0</xdr:row>
      <xdr:rowOff>142875</xdr:rowOff>
    </xdr:from>
    <xdr:to>
      <xdr:col>9</xdr:col>
      <xdr:colOff>70505</xdr:colOff>
      <xdr:row>4</xdr:row>
      <xdr:rowOff>85884</xdr:rowOff>
    </xdr:to>
    <xdr:sp macro="" textlink="">
      <xdr:nvSpPr>
        <xdr:cNvPr id="3" name="ZoneTexte 3">
          <a:extLst>
            <a:ext uri="{FF2B5EF4-FFF2-40B4-BE49-F238E27FC236}">
              <a16:creationId xmlns:a16="http://schemas.microsoft.com/office/drawing/2014/main" id="{E7365117-0B7B-4082-92E7-9C917B92A681}"/>
            </a:ext>
          </a:extLst>
        </xdr:cNvPr>
        <xdr:cNvSpPr txBox="1">
          <a:spLocks noChangeArrowheads="1"/>
        </xdr:cNvSpPr>
      </xdr:nvSpPr>
      <xdr:spPr bwMode="auto">
        <a:xfrm>
          <a:off x="3505200" y="142875"/>
          <a:ext cx="4413905" cy="7050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GB"/>
          </a:defPPr>
          <a:lvl1pPr algn="l" defTabSz="457200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1pPr>
          <a:lvl2pPr marL="431800" indent="-215900" algn="l" defTabSz="457200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2pPr>
          <a:lvl3pPr marL="647700" indent="-215900" algn="l" defTabSz="457200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3pPr>
          <a:lvl4pPr marL="863600" indent="-215900" algn="l" defTabSz="457200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4pPr>
          <a:lvl5pPr marL="1079500" indent="-215900" algn="l" defTabSz="457200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9pPr>
        </a:lstStyle>
        <a:p>
          <a:pPr algn="r" eaLnBrk="1">
            <a:spcAft>
              <a:spcPct val="0"/>
            </a:spcAft>
            <a:buSzPct val="45000"/>
            <a:buFont typeface="Wingdings" panose="05000000000000000000" pitchFamily="2" charset="2"/>
            <a:buNone/>
          </a:pPr>
          <a:r>
            <a:rPr lang="fr-FR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Ishida </a:t>
          </a:r>
          <a:r>
            <a:rPr lang="fr-FR" altLang="en-US" sz="1400" b="1" i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et al</a:t>
          </a:r>
          <a:r>
            <a:rPr lang="fr-FR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  <a:p>
          <a:pPr algn="r" eaLnBrk="1">
            <a:spcAft>
              <a:spcPct val="0"/>
            </a:spcAft>
            <a:buSzPct val="45000"/>
            <a:buFont typeface="Wingdings" panose="05000000000000000000" pitchFamily="2" charset="2"/>
            <a:buNone/>
          </a:pPr>
          <a:r>
            <a:rPr lang="fr-FR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Microbial nitrogen</a:t>
          </a:r>
          <a:r>
            <a:rPr lang="fr-FR" altLang="en-US" sz="14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cycle enhanced by continental input recorded in the Gunflint Formation</a:t>
          </a:r>
          <a:endParaRPr lang="fr-FR" altLang="en-US" sz="14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Z121"/>
  <sheetViews>
    <sheetView tabSelected="1" topLeftCell="A4" zoomScaleNormal="100" zoomScalePageLayoutView="90" workbookViewId="0">
      <selection activeCell="I109" sqref="I109"/>
    </sheetView>
  </sheetViews>
  <sheetFormatPr baseColWidth="10" defaultColWidth="8.85546875" defaultRowHeight="15"/>
  <cols>
    <col min="1" max="1" width="15" style="1" customWidth="1"/>
    <col min="2" max="2" width="13.85546875" style="1" bestFit="1" customWidth="1"/>
    <col min="3" max="3" width="15.42578125" style="1" customWidth="1"/>
    <col min="4" max="4" width="13.85546875" style="1" customWidth="1"/>
    <col min="5" max="5" width="13.28515625" style="1" customWidth="1"/>
    <col min="6" max="6" width="11.28515625" style="1" customWidth="1"/>
    <col min="7" max="7" width="11.42578125" style="2" customWidth="1"/>
    <col min="8" max="8" width="16.5703125" style="2" customWidth="1"/>
    <col min="9" max="9" width="9" style="1" bestFit="1" customWidth="1"/>
    <col min="10" max="10" width="11.42578125" style="1" bestFit="1" customWidth="1"/>
    <col min="11" max="15" width="9" style="1" bestFit="1" customWidth="1"/>
    <col min="16" max="20" width="8.85546875" style="1"/>
    <col min="21" max="21" width="11.7109375" style="1" customWidth="1"/>
    <col min="22" max="23" width="8.85546875" style="1"/>
    <col min="24" max="25" width="9.42578125" style="1" bestFit="1" customWidth="1"/>
    <col min="26" max="16384" width="8.85546875" style="1"/>
  </cols>
  <sheetData>
    <row r="6" spans="1:26">
      <c r="J6" s="2"/>
      <c r="K6" s="2"/>
      <c r="L6" s="2"/>
      <c r="M6" s="2"/>
      <c r="N6" s="2"/>
      <c r="O6" s="2"/>
      <c r="P6" s="2"/>
      <c r="Q6" s="2"/>
      <c r="R6" s="2"/>
      <c r="S6" s="2"/>
    </row>
    <row r="7" spans="1:26" ht="36.75" customHeight="1">
      <c r="A7" s="46" t="s">
        <v>21</v>
      </c>
      <c r="B7" s="46"/>
      <c r="C7" s="46"/>
      <c r="D7" s="46"/>
      <c r="E7" s="46"/>
      <c r="F7" s="46"/>
      <c r="G7" s="46"/>
      <c r="H7" s="46"/>
      <c r="I7" s="46"/>
      <c r="J7" s="2"/>
      <c r="K7" s="2"/>
      <c r="L7" s="2"/>
      <c r="M7" s="2"/>
      <c r="N7" s="2"/>
      <c r="O7" s="2"/>
      <c r="P7" s="2"/>
      <c r="Q7" s="2"/>
      <c r="R7" s="2"/>
      <c r="S7" s="2"/>
    </row>
    <row r="8" spans="1:26">
      <c r="J8" s="2"/>
      <c r="K8" s="2"/>
      <c r="L8" s="2"/>
      <c r="M8" s="2"/>
      <c r="N8" s="2"/>
      <c r="O8" s="2"/>
      <c r="P8" s="2"/>
      <c r="Q8" s="2"/>
      <c r="R8" s="2"/>
      <c r="S8" s="2"/>
    </row>
    <row r="9" spans="1:26" s="4" customFormat="1" ht="14.25">
      <c r="A9" s="35" t="s">
        <v>0</v>
      </c>
      <c r="B9" s="36" t="s">
        <v>1</v>
      </c>
      <c r="C9" s="36" t="s">
        <v>2</v>
      </c>
      <c r="D9" s="36" t="s">
        <v>3</v>
      </c>
      <c r="E9" s="37" t="s">
        <v>4</v>
      </c>
      <c r="F9" s="36" t="s">
        <v>19</v>
      </c>
      <c r="G9" s="36" t="s">
        <v>18</v>
      </c>
      <c r="H9" s="42"/>
      <c r="J9" s="3"/>
      <c r="K9" s="3"/>
      <c r="L9" s="3"/>
      <c r="M9" s="3"/>
      <c r="N9" s="3"/>
      <c r="O9" s="3"/>
      <c r="P9" s="3"/>
      <c r="Q9" s="5"/>
      <c r="R9" s="5"/>
      <c r="S9" s="6"/>
    </row>
    <row r="10" spans="1:26" s="4" customFormat="1" ht="12.75">
      <c r="A10" s="38" t="s">
        <v>7</v>
      </c>
      <c r="B10" s="47" t="s">
        <v>5</v>
      </c>
      <c r="C10" s="47"/>
      <c r="D10" s="47"/>
      <c r="E10" s="37" t="s">
        <v>6</v>
      </c>
      <c r="F10" s="47" t="s">
        <v>17</v>
      </c>
      <c r="G10" s="47"/>
      <c r="H10" s="42"/>
      <c r="J10" s="3"/>
      <c r="K10" s="7"/>
      <c r="L10" s="7"/>
      <c r="M10" s="7"/>
      <c r="N10" s="7"/>
      <c r="O10" s="7"/>
      <c r="P10" s="7"/>
      <c r="Q10" s="3"/>
      <c r="R10" s="6"/>
      <c r="S10" s="6"/>
    </row>
    <row r="11" spans="1:26" s="9" customFormat="1" ht="12.75">
      <c r="A11" s="56" t="s">
        <v>22</v>
      </c>
      <c r="B11" s="57"/>
      <c r="C11" s="57"/>
      <c r="D11" s="57"/>
      <c r="E11" s="57"/>
      <c r="F11" s="57"/>
      <c r="G11" s="57"/>
      <c r="H11" s="8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s="4" customFormat="1" ht="12.75">
      <c r="A12" s="30">
        <v>500</v>
      </c>
      <c r="B12" s="29">
        <v>82704.844334907408</v>
      </c>
      <c r="C12" s="29">
        <v>69.432940790366843</v>
      </c>
      <c r="D12" s="29">
        <v>80.893030496798133</v>
      </c>
      <c r="E12" s="29">
        <v>1192.7972591064092</v>
      </c>
      <c r="F12" s="24">
        <v>-5.5754339771539438</v>
      </c>
      <c r="G12" s="40">
        <v>0.7017675914332534</v>
      </c>
      <c r="H12" s="40"/>
      <c r="P12" s="13"/>
      <c r="Q12" s="6"/>
      <c r="R12" s="6"/>
      <c r="S12" s="6"/>
      <c r="T12" s="6"/>
      <c r="U12" s="6"/>
      <c r="V12" s="6"/>
      <c r="W12" s="6"/>
      <c r="X12" s="6"/>
      <c r="Y12" s="6"/>
      <c r="Z12" s="14"/>
    </row>
    <row r="13" spans="1:26" s="4" customFormat="1" ht="12.75">
      <c r="A13" s="30">
        <v>525</v>
      </c>
      <c r="B13" s="29">
        <v>85021.927910297847</v>
      </c>
      <c r="C13" s="29">
        <v>120.66062204800585</v>
      </c>
      <c r="D13" s="29">
        <v>84.062282488130066</v>
      </c>
      <c r="E13" s="29">
        <v>1179.9852001721124</v>
      </c>
      <c r="F13" s="24">
        <v>5.1255745444038876</v>
      </c>
      <c r="G13" s="40">
        <v>0.76072714322987656</v>
      </c>
      <c r="H13" s="40"/>
      <c r="P13" s="13"/>
      <c r="Q13" s="6"/>
      <c r="R13" s="6"/>
      <c r="S13" s="6"/>
      <c r="T13" s="6"/>
      <c r="U13" s="6"/>
      <c r="V13" s="6"/>
      <c r="W13" s="6"/>
      <c r="X13" s="6"/>
      <c r="Y13" s="6"/>
      <c r="Z13" s="14"/>
    </row>
    <row r="14" spans="1:26" s="4" customFormat="1" ht="12.75">
      <c r="A14" s="30">
        <v>550</v>
      </c>
      <c r="B14" s="29">
        <v>125467.41448893852</v>
      </c>
      <c r="C14" s="29">
        <v>221.08819799084284</v>
      </c>
      <c r="D14" s="29">
        <v>71.753482337056624</v>
      </c>
      <c r="E14" s="29">
        <v>2040.0215497485151</v>
      </c>
      <c r="F14" s="24">
        <v>4.8525726891490333</v>
      </c>
      <c r="G14" s="40">
        <v>0.88724248520894045</v>
      </c>
      <c r="H14" s="40"/>
      <c r="P14" s="13"/>
      <c r="Z14" s="14"/>
    </row>
    <row r="15" spans="1:26" s="4" customFormat="1" ht="12.75">
      <c r="A15" s="30">
        <v>575</v>
      </c>
      <c r="B15" s="29">
        <v>164259.67097439224</v>
      </c>
      <c r="C15" s="29">
        <v>212.11215677313433</v>
      </c>
      <c r="D15" s="29">
        <v>388.69241386391525</v>
      </c>
      <c r="E15" s="29">
        <v>493.02810131651097</v>
      </c>
      <c r="F15" s="24">
        <v>6.6373068734636664</v>
      </c>
      <c r="G15" s="40">
        <v>0.67407268820850597</v>
      </c>
      <c r="H15" s="40"/>
      <c r="P15" s="13"/>
      <c r="Z15" s="14"/>
    </row>
    <row r="16" spans="1:26" s="4" customFormat="1" ht="12.75">
      <c r="A16" s="30">
        <v>1100</v>
      </c>
      <c r="B16" s="29">
        <v>348763.43672635651</v>
      </c>
      <c r="C16" s="29">
        <v>436.07938840380069</v>
      </c>
      <c r="D16" s="29">
        <v>3546.7184842741249</v>
      </c>
      <c r="E16" s="29">
        <v>114.72313858144395</v>
      </c>
      <c r="F16" s="24">
        <v>5.7656759718492454</v>
      </c>
      <c r="G16" s="40">
        <v>0.76815469696308558</v>
      </c>
      <c r="H16" s="40"/>
      <c r="P16" s="13"/>
      <c r="Z16" s="14"/>
    </row>
    <row r="17" spans="1:26" s="4" customFormat="1" ht="12.75">
      <c r="A17" s="30" t="s">
        <v>8</v>
      </c>
      <c r="B17" s="29">
        <f>SUM(B12:B16)</f>
        <v>806217.29443489248</v>
      </c>
      <c r="C17" s="29">
        <f t="shared" ref="C17:D17" si="0">SUM(C12:C16)</f>
        <v>1059.3733060061506</v>
      </c>
      <c r="D17" s="29">
        <f t="shared" si="0"/>
        <v>4172.1196934600248</v>
      </c>
      <c r="E17" s="6"/>
      <c r="F17" s="6"/>
      <c r="G17" s="6"/>
      <c r="H17" s="6"/>
      <c r="Z17" s="15"/>
    </row>
    <row r="18" spans="1:26" s="4" customFormat="1" ht="12.75">
      <c r="A18" s="30" t="s">
        <v>9</v>
      </c>
      <c r="B18" s="29"/>
      <c r="C18" s="29"/>
      <c r="D18" s="29"/>
      <c r="E18" s="29">
        <v>225</v>
      </c>
      <c r="F18" s="24">
        <v>5.6</v>
      </c>
      <c r="G18" s="40">
        <v>0.8</v>
      </c>
      <c r="H18" s="40"/>
      <c r="Z18" s="15"/>
    </row>
    <row r="19" spans="1:26" s="4" customFormat="1" ht="12.75">
      <c r="A19" s="30"/>
      <c r="B19" s="29"/>
      <c r="C19" s="29"/>
      <c r="D19" s="29"/>
      <c r="E19" s="29"/>
      <c r="F19" s="24"/>
      <c r="G19" s="40"/>
      <c r="H19" s="40"/>
      <c r="Z19" s="6"/>
    </row>
    <row r="20" spans="1:26" s="9" customFormat="1" ht="12.75">
      <c r="A20" s="54" t="s">
        <v>23</v>
      </c>
      <c r="B20" s="55"/>
      <c r="C20" s="55"/>
      <c r="D20" s="55"/>
      <c r="E20" s="55"/>
      <c r="F20" s="55"/>
      <c r="G20" s="55"/>
      <c r="H20" s="8"/>
      <c r="Z20" s="10"/>
    </row>
    <row r="21" spans="1:26" s="4" customFormat="1" ht="12.75">
      <c r="A21" s="30">
        <v>475</v>
      </c>
      <c r="B21" s="29">
        <v>79345.146684501771</v>
      </c>
      <c r="C21" s="29">
        <v>2544.2218538555462</v>
      </c>
      <c r="D21" s="29">
        <v>53.691959876362091</v>
      </c>
      <c r="E21" s="29">
        <v>1724.0819298037786</v>
      </c>
      <c r="F21" s="24">
        <v>0.54727026472051055</v>
      </c>
      <c r="G21" s="40">
        <v>1.8449891994566956</v>
      </c>
      <c r="H21" s="40"/>
      <c r="P21" s="13"/>
      <c r="X21" s="14"/>
      <c r="Y21" s="6"/>
      <c r="Z21" s="6"/>
    </row>
    <row r="22" spans="1:26" s="4" customFormat="1" ht="12.75">
      <c r="A22" s="30">
        <v>500</v>
      </c>
      <c r="B22" s="29">
        <v>92155.310631673303</v>
      </c>
      <c r="C22" s="29">
        <v>1234.6816075372503</v>
      </c>
      <c r="D22" s="29">
        <v>81.9309029258294</v>
      </c>
      <c r="E22" s="29">
        <v>1312.2585646055497</v>
      </c>
      <c r="F22" s="24">
        <v>3.790358190343019</v>
      </c>
      <c r="G22" s="40">
        <v>0.43509915956330775</v>
      </c>
      <c r="H22" s="40"/>
      <c r="P22" s="13"/>
      <c r="Z22" s="6"/>
    </row>
    <row r="23" spans="1:26" s="4" customFormat="1" ht="12.75">
      <c r="A23" s="30">
        <v>525</v>
      </c>
      <c r="B23" s="29">
        <v>151537.58694681205</v>
      </c>
      <c r="C23" s="29">
        <v>1391.7299672026786</v>
      </c>
      <c r="D23" s="29">
        <v>214.96525456404657</v>
      </c>
      <c r="E23" s="29">
        <v>822.4298935960071</v>
      </c>
      <c r="F23" s="24">
        <v>5.8971066408073529</v>
      </c>
      <c r="G23" s="40">
        <v>0.5725729922616869</v>
      </c>
      <c r="H23" s="40"/>
      <c r="P23" s="13"/>
      <c r="Z23" s="6"/>
    </row>
    <row r="24" spans="1:26" s="4" customFormat="1" ht="12.75">
      <c r="A24" s="30">
        <v>550</v>
      </c>
      <c r="B24" s="29">
        <v>188590.7411878843</v>
      </c>
      <c r="C24" s="29">
        <v>1149.6217684732144</v>
      </c>
      <c r="D24" s="29">
        <v>466.3337752932178</v>
      </c>
      <c r="E24" s="29">
        <v>471.81341571821798</v>
      </c>
      <c r="F24" s="24">
        <v>6.5880682203969219</v>
      </c>
      <c r="G24" s="40">
        <v>0.44133886528088895</v>
      </c>
      <c r="H24" s="40"/>
      <c r="P24" s="13"/>
      <c r="Z24" s="14"/>
    </row>
    <row r="25" spans="1:26" s="4" customFormat="1" ht="12.75">
      <c r="A25" s="30">
        <v>575</v>
      </c>
      <c r="B25" s="29">
        <v>218032.06465139455</v>
      </c>
      <c r="C25" s="29">
        <v>938.76086986531595</v>
      </c>
      <c r="D25" s="29">
        <v>822.75796478999314</v>
      </c>
      <c r="E25" s="29">
        <v>309.16837390716859</v>
      </c>
      <c r="F25" s="24">
        <v>6.9716048324074444</v>
      </c>
      <c r="G25" s="40">
        <v>0.69610064481706957</v>
      </c>
      <c r="H25" s="40"/>
      <c r="P25" s="13"/>
      <c r="Z25" s="14"/>
    </row>
    <row r="26" spans="1:26" s="4" customFormat="1" ht="12.75">
      <c r="A26" s="30">
        <v>1100</v>
      </c>
      <c r="B26" s="29">
        <v>135681.41600858356</v>
      </c>
      <c r="C26" s="29">
        <v>576.17575385878285</v>
      </c>
      <c r="D26" s="29">
        <v>1140.7204298580882</v>
      </c>
      <c r="E26" s="29">
        <v>138.76755530979685</v>
      </c>
      <c r="F26" s="24">
        <v>7.9243407899561413</v>
      </c>
      <c r="G26" s="40">
        <v>0.50178152602981263</v>
      </c>
      <c r="H26" s="40"/>
      <c r="Z26" s="14"/>
    </row>
    <row r="27" spans="1:26" s="4" customFormat="1" ht="12.75">
      <c r="A27" s="30" t="s">
        <v>10</v>
      </c>
      <c r="B27" s="29">
        <f>SUM(B21:B26)</f>
        <v>865342.26611084957</v>
      </c>
      <c r="C27" s="29">
        <f t="shared" ref="C27:D27" si="1">SUM(C21:C26)</f>
        <v>7835.1918207927883</v>
      </c>
      <c r="D27" s="29">
        <f t="shared" si="1"/>
        <v>2780.4002873075369</v>
      </c>
      <c r="E27" s="29"/>
      <c r="F27" s="24"/>
      <c r="G27" s="40"/>
      <c r="H27" s="40"/>
      <c r="Z27" s="14"/>
    </row>
    <row r="28" spans="1:26" s="4" customFormat="1" ht="12.75">
      <c r="A28" s="31" t="s">
        <v>11</v>
      </c>
      <c r="B28" s="6"/>
      <c r="C28" s="6"/>
      <c r="D28" s="6"/>
      <c r="E28" s="29">
        <v>363.10094691687732</v>
      </c>
      <c r="F28" s="18">
        <v>7.1</v>
      </c>
      <c r="G28" s="18">
        <v>0.5</v>
      </c>
      <c r="H28" s="18"/>
      <c r="Z28" s="14"/>
    </row>
    <row r="29" spans="1:26" s="4" customFormat="1" ht="12.75">
      <c r="A29" s="32"/>
      <c r="B29" s="10"/>
      <c r="C29" s="10"/>
      <c r="D29" s="10"/>
      <c r="E29" s="10"/>
      <c r="F29" s="10"/>
      <c r="G29" s="10"/>
      <c r="H29" s="10"/>
      <c r="Z29" s="15"/>
    </row>
    <row r="30" spans="1:26" s="4" customFormat="1" ht="12.75">
      <c r="A30" s="52" t="s">
        <v>24</v>
      </c>
      <c r="B30" s="53"/>
      <c r="C30" s="53"/>
      <c r="D30" s="53"/>
      <c r="E30" s="53"/>
      <c r="F30" s="53"/>
      <c r="G30" s="53"/>
      <c r="H30" s="10"/>
      <c r="Z30" s="6"/>
    </row>
    <row r="31" spans="1:26" s="4" customFormat="1" ht="12.75">
      <c r="A31" s="31">
        <v>450</v>
      </c>
      <c r="B31" s="48" t="s">
        <v>16</v>
      </c>
      <c r="C31" s="48"/>
      <c r="D31" s="48"/>
      <c r="E31" s="48"/>
      <c r="F31" s="48"/>
      <c r="G31" s="48"/>
      <c r="H31" s="41"/>
      <c r="P31" s="13"/>
      <c r="Z31" s="6"/>
    </row>
    <row r="32" spans="1:26" s="4" customFormat="1" ht="12.75">
      <c r="A32" s="31">
        <v>475</v>
      </c>
      <c r="B32" s="19">
        <v>115149.69006747956</v>
      </c>
      <c r="C32" s="19">
        <v>182.05618115027096</v>
      </c>
      <c r="D32" s="19">
        <v>61.073024948799826</v>
      </c>
      <c r="E32" s="19">
        <f t="shared" ref="E32:E37" si="2">(B32*14)/(D32*12)</f>
        <v>2199.6831693100235</v>
      </c>
      <c r="F32" s="20">
        <v>5.9255642544545726</v>
      </c>
      <c r="G32" s="20">
        <v>1.1810979223314355</v>
      </c>
      <c r="H32" s="20"/>
      <c r="P32" s="13"/>
      <c r="R32" s="21"/>
      <c r="S32" s="21"/>
      <c r="T32" s="21"/>
      <c r="X32" s="14"/>
      <c r="Y32" s="6"/>
      <c r="Z32" s="6"/>
    </row>
    <row r="33" spans="1:26" s="4" customFormat="1" ht="12.75">
      <c r="A33" s="31">
        <v>500</v>
      </c>
      <c r="B33" s="19">
        <v>141665.06765874472</v>
      </c>
      <c r="C33" s="19">
        <v>245.02219642097748</v>
      </c>
      <c r="D33" s="48" t="s">
        <v>35</v>
      </c>
      <c r="E33" s="48"/>
      <c r="F33" s="48"/>
      <c r="G33" s="48"/>
      <c r="H33" s="22"/>
      <c r="P33" s="13"/>
      <c r="X33" s="14"/>
      <c r="Y33" s="6"/>
      <c r="Z33" s="6"/>
    </row>
    <row r="34" spans="1:26" s="4" customFormat="1" ht="12.75">
      <c r="A34" s="31">
        <v>525</v>
      </c>
      <c r="B34" s="19">
        <v>46159.678293151752</v>
      </c>
      <c r="C34" s="19">
        <v>359.09175095103876</v>
      </c>
      <c r="D34" s="19">
        <v>200.46583780861619</v>
      </c>
      <c r="E34" s="19">
        <f t="shared" si="2"/>
        <v>268.63907884439749</v>
      </c>
      <c r="F34" s="20">
        <v>6.8675436216036774</v>
      </c>
      <c r="G34" s="20">
        <v>0.98422450275696816</v>
      </c>
      <c r="H34" s="20"/>
      <c r="P34" s="13"/>
      <c r="X34" s="14"/>
      <c r="Y34" s="6"/>
      <c r="Z34" s="6"/>
    </row>
    <row r="35" spans="1:26" s="4" customFormat="1" ht="12.75">
      <c r="A35" s="31">
        <v>550</v>
      </c>
      <c r="B35" s="19">
        <v>10286.384958746885</v>
      </c>
      <c r="C35" s="19">
        <v>558.73442307270489</v>
      </c>
      <c r="D35" s="19">
        <v>387.86987817370459</v>
      </c>
      <c r="E35" s="19">
        <f t="shared" si="2"/>
        <v>30.94022796608327</v>
      </c>
      <c r="F35" s="20">
        <v>5.8196222458534184</v>
      </c>
      <c r="G35" s="20">
        <v>1.3864290798512264</v>
      </c>
      <c r="H35" s="20"/>
      <c r="P35" s="13"/>
      <c r="X35" s="14"/>
      <c r="Y35" s="6"/>
      <c r="Z35" s="6"/>
    </row>
    <row r="36" spans="1:26" s="4" customFormat="1" ht="12.75">
      <c r="A36" s="31">
        <v>575</v>
      </c>
      <c r="B36" s="19">
        <v>5026.4662792003019</v>
      </c>
      <c r="C36" s="19">
        <v>843.73376373044721</v>
      </c>
      <c r="D36" s="19">
        <v>1444.5625973713354</v>
      </c>
      <c r="E36" s="19">
        <f t="shared" si="2"/>
        <v>4.0595060883745013</v>
      </c>
      <c r="F36" s="20">
        <v>8.4021555705503186</v>
      </c>
      <c r="G36" s="20">
        <v>1.7290779206951679</v>
      </c>
      <c r="H36" s="20"/>
      <c r="P36" s="23"/>
      <c r="X36" s="11"/>
      <c r="Y36" s="6"/>
      <c r="Z36" s="6"/>
    </row>
    <row r="37" spans="1:26" s="4" customFormat="1" ht="12.75">
      <c r="A37" s="31">
        <v>1100</v>
      </c>
      <c r="B37" s="19">
        <v>34316.356846277275</v>
      </c>
      <c r="C37" s="19">
        <v>2719.8106217920131</v>
      </c>
      <c r="D37" s="19">
        <v>2177.3933927142748</v>
      </c>
      <c r="E37" s="19">
        <f t="shared" si="2"/>
        <v>18.387007964639206</v>
      </c>
      <c r="F37" s="20">
        <v>7.2891599117293824</v>
      </c>
      <c r="G37" s="20">
        <v>1.5801846644221511</v>
      </c>
      <c r="H37" s="20"/>
      <c r="X37" s="11"/>
      <c r="Y37" s="6"/>
      <c r="Z37" s="6"/>
    </row>
    <row r="38" spans="1:26" s="4" customFormat="1" ht="12.75">
      <c r="A38" s="31" t="s">
        <v>14</v>
      </c>
      <c r="B38" s="19">
        <f>SUM(B32:B37)</f>
        <v>352603.64410360047</v>
      </c>
      <c r="C38" s="19">
        <f t="shared" ref="C38" si="3">SUM(C32:C37)</f>
        <v>4908.4489371174523</v>
      </c>
      <c r="D38" s="19" t="s">
        <v>15</v>
      </c>
      <c r="E38" s="6"/>
      <c r="F38" s="6"/>
      <c r="G38" s="6"/>
      <c r="H38" s="6"/>
      <c r="X38" s="18"/>
      <c r="Y38" s="6"/>
      <c r="Z38" s="6"/>
    </row>
    <row r="39" spans="1:26" s="4" customFormat="1" ht="12.75">
      <c r="A39" s="31" t="s">
        <v>11</v>
      </c>
      <c r="B39" s="10"/>
      <c r="C39" s="10"/>
      <c r="D39" s="10"/>
      <c r="E39" s="19">
        <v>902.37168291118803</v>
      </c>
      <c r="F39" s="20">
        <v>5.3913401783244801</v>
      </c>
      <c r="G39" s="20">
        <v>1.4078041200558156</v>
      </c>
      <c r="H39" s="20"/>
      <c r="X39" s="6"/>
      <c r="Y39" s="6"/>
      <c r="Z39" s="6"/>
    </row>
    <row r="40" spans="1:26" s="9" customFormat="1" ht="12.75">
      <c r="A40" s="31"/>
      <c r="B40" s="6"/>
      <c r="C40" s="6"/>
      <c r="D40" s="6"/>
      <c r="E40" s="6"/>
      <c r="F40" s="6"/>
      <c r="G40" s="6"/>
      <c r="H40" s="6"/>
      <c r="X40" s="8"/>
      <c r="Y40" s="10"/>
      <c r="Z40" s="10"/>
    </row>
    <row r="41" spans="1:26" s="4" customFormat="1" ht="12.75">
      <c r="A41" s="54" t="s">
        <v>25</v>
      </c>
      <c r="B41" s="55"/>
      <c r="C41" s="55"/>
      <c r="D41" s="55"/>
      <c r="E41" s="55"/>
      <c r="F41" s="55"/>
      <c r="G41" s="55"/>
      <c r="H41" s="42"/>
      <c r="P41" s="13"/>
      <c r="X41" s="14"/>
      <c r="Y41" s="6"/>
      <c r="Z41" s="6"/>
    </row>
    <row r="42" spans="1:26" s="4" customFormat="1" ht="12.75">
      <c r="A42" s="30">
        <v>475</v>
      </c>
      <c r="B42" s="29">
        <v>40784.2381505347</v>
      </c>
      <c r="C42" s="29">
        <v>22.260092540178814</v>
      </c>
      <c r="D42" s="29">
        <v>59.25898822905382</v>
      </c>
      <c r="E42" s="29">
        <v>802.94336095828317</v>
      </c>
      <c r="F42" s="24">
        <v>5.1563165597931351E-2</v>
      </c>
      <c r="G42" s="40">
        <v>0.81677731700019263</v>
      </c>
      <c r="H42" s="40"/>
      <c r="P42" s="13"/>
      <c r="X42" s="14"/>
      <c r="Y42" s="6"/>
      <c r="Z42" s="6"/>
    </row>
    <row r="43" spans="1:26" s="4" customFormat="1" ht="12.75">
      <c r="A43" s="30">
        <v>500</v>
      </c>
      <c r="B43" s="29">
        <v>91937.428876698512</v>
      </c>
      <c r="C43" s="29">
        <v>655.43098045664942</v>
      </c>
      <c r="D43" s="29">
        <v>216.81609177089845</v>
      </c>
      <c r="E43" s="29">
        <v>494.70651746098088</v>
      </c>
      <c r="F43" s="24">
        <v>5.0266994898316311</v>
      </c>
      <c r="G43" s="40">
        <v>0.38405393925289294</v>
      </c>
      <c r="H43" s="40"/>
      <c r="P43" s="13"/>
      <c r="X43" s="14"/>
      <c r="Y43" s="6"/>
      <c r="Z43" s="6"/>
    </row>
    <row r="44" spans="1:26" s="4" customFormat="1" ht="12.75">
      <c r="A44" s="30">
        <v>525</v>
      </c>
      <c r="B44" s="29">
        <v>110533.1009486226</v>
      </c>
      <c r="C44" s="29">
        <v>828.94738424217803</v>
      </c>
      <c r="D44" s="29">
        <v>400.93131213939341</v>
      </c>
      <c r="E44" s="29">
        <v>321.63934453496938</v>
      </c>
      <c r="F44" s="24">
        <v>7.5713549410327587</v>
      </c>
      <c r="G44" s="40">
        <v>0.41164364653954577</v>
      </c>
      <c r="H44" s="40"/>
      <c r="P44" s="13"/>
      <c r="X44" s="14"/>
      <c r="Y44" s="6"/>
      <c r="Z44" s="6"/>
    </row>
    <row r="45" spans="1:26" s="4" customFormat="1" ht="12.75">
      <c r="A45" s="30">
        <v>550</v>
      </c>
      <c r="B45" s="29">
        <v>89844.677497287368</v>
      </c>
      <c r="C45" s="29">
        <v>573.4914736809792</v>
      </c>
      <c r="D45" s="29">
        <v>355.67071496441184</v>
      </c>
      <c r="E45" s="29">
        <v>294.70739648607281</v>
      </c>
      <c r="F45" s="24">
        <v>7.8615597586601877</v>
      </c>
      <c r="G45" s="40">
        <v>0.44881504844783299</v>
      </c>
      <c r="H45" s="40"/>
      <c r="P45" s="23"/>
      <c r="X45" s="14"/>
      <c r="Y45" s="15"/>
      <c r="Z45" s="6"/>
    </row>
    <row r="46" spans="1:26" s="4" customFormat="1" ht="12.75">
      <c r="A46" s="30">
        <v>575</v>
      </c>
      <c r="B46" s="29">
        <v>25851.893260313191</v>
      </c>
      <c r="C46" s="29">
        <v>147.07097293338907</v>
      </c>
      <c r="D46" s="29">
        <v>37.491626481210048</v>
      </c>
      <c r="E46" s="29">
        <v>804.46075478074636</v>
      </c>
      <c r="F46" s="24">
        <v>6.37510770687296</v>
      </c>
      <c r="G46" s="40">
        <v>0.52945888358876292</v>
      </c>
      <c r="H46" s="40"/>
      <c r="P46" s="23"/>
      <c r="X46" s="6"/>
      <c r="Y46" s="6"/>
      <c r="Z46" s="6"/>
    </row>
    <row r="47" spans="1:26" s="4" customFormat="1" ht="12.75">
      <c r="A47" s="30">
        <v>1100</v>
      </c>
      <c r="B47" s="29">
        <v>22105.093391941729</v>
      </c>
      <c r="C47" s="29">
        <v>473.72572101943035</v>
      </c>
      <c r="D47" s="29">
        <v>41.775509237893381</v>
      </c>
      <c r="E47" s="29">
        <v>617.33001211483247</v>
      </c>
      <c r="F47" s="24">
        <v>8.3610583606056661</v>
      </c>
      <c r="G47" s="40">
        <v>0.51081759984955899</v>
      </c>
      <c r="H47" s="40"/>
      <c r="X47" s="11"/>
      <c r="Y47" s="6"/>
      <c r="Z47" s="6"/>
    </row>
    <row r="48" spans="1:26" s="4" customFormat="1" ht="12.75">
      <c r="A48" s="30" t="s">
        <v>10</v>
      </c>
      <c r="B48" s="29">
        <f>SUM(B42:B47)</f>
        <v>381056.43212539813</v>
      </c>
      <c r="C48" s="29">
        <f>SUM(C42:C47)</f>
        <v>2700.9266248728045</v>
      </c>
      <c r="D48" s="29">
        <f>SUM(D42:D47)</f>
        <v>1111.944242822861</v>
      </c>
      <c r="E48" s="29"/>
      <c r="F48" s="24"/>
      <c r="G48" s="40"/>
      <c r="H48" s="40"/>
      <c r="X48" s="6"/>
      <c r="Y48" s="6"/>
      <c r="Z48" s="6"/>
    </row>
    <row r="49" spans="1:26" s="9" customFormat="1" ht="12.75">
      <c r="A49" s="31" t="s">
        <v>11</v>
      </c>
      <c r="B49" s="6"/>
      <c r="C49" s="6"/>
      <c r="D49" s="6"/>
      <c r="E49" s="29">
        <v>400</v>
      </c>
      <c r="F49" s="18">
        <v>6.9</v>
      </c>
      <c r="G49" s="18">
        <v>0.4</v>
      </c>
      <c r="H49" s="18"/>
      <c r="X49" s="8"/>
      <c r="Y49" s="10"/>
      <c r="Z49" s="10"/>
    </row>
    <row r="50" spans="1:26" s="4" customFormat="1" ht="12.75">
      <c r="A50" s="31"/>
      <c r="B50" s="6"/>
      <c r="C50" s="6"/>
      <c r="D50" s="6"/>
      <c r="E50" s="6"/>
      <c r="F50" s="6"/>
      <c r="G50" s="6"/>
      <c r="H50" s="6"/>
      <c r="X50" s="3"/>
      <c r="Y50" s="6"/>
      <c r="Z50" s="6"/>
    </row>
    <row r="51" spans="1:26" s="4" customFormat="1" ht="12.75">
      <c r="A51" s="54" t="s">
        <v>26</v>
      </c>
      <c r="B51" s="55"/>
      <c r="C51" s="55"/>
      <c r="D51" s="55"/>
      <c r="E51" s="55"/>
      <c r="F51" s="55"/>
      <c r="G51" s="55"/>
      <c r="H51" s="8"/>
      <c r="P51" s="13"/>
      <c r="X51" s="14"/>
      <c r="Y51" s="6"/>
      <c r="Z51" s="6"/>
    </row>
    <row r="52" spans="1:26" s="4" customFormat="1" ht="12.75">
      <c r="A52" s="30">
        <v>500</v>
      </c>
      <c r="B52" s="45">
        <v>180948.09022181924</v>
      </c>
      <c r="C52" s="29">
        <v>197.0555246077023</v>
      </c>
      <c r="D52" s="29">
        <v>480.2359750796499</v>
      </c>
      <c r="E52" s="29">
        <v>439.58827787480089</v>
      </c>
      <c r="F52" s="24">
        <v>2.9247985122305478</v>
      </c>
      <c r="G52" s="40">
        <v>0.92569340486283425</v>
      </c>
      <c r="H52" s="40"/>
      <c r="P52" s="13"/>
      <c r="X52" s="14"/>
      <c r="Y52" s="6"/>
      <c r="Z52" s="6"/>
    </row>
    <row r="53" spans="1:26" s="4" customFormat="1" ht="12.75">
      <c r="A53" s="30">
        <v>525</v>
      </c>
      <c r="B53" s="45">
        <v>172406.64625075515</v>
      </c>
      <c r="C53" s="29">
        <v>137.27410319373246</v>
      </c>
      <c r="D53" s="29">
        <v>1058.1151587898203</v>
      </c>
      <c r="E53" s="29">
        <v>190.09375834157339</v>
      </c>
      <c r="F53" s="24">
        <v>7.3897854074078824</v>
      </c>
      <c r="G53" s="40">
        <v>0.60851500539134518</v>
      </c>
      <c r="H53" s="40"/>
      <c r="P53" s="13"/>
      <c r="X53" s="14"/>
      <c r="Y53" s="6"/>
      <c r="Z53" s="6"/>
    </row>
    <row r="54" spans="1:26" s="4" customFormat="1" ht="12.75">
      <c r="A54" s="30">
        <v>550</v>
      </c>
      <c r="B54" s="45">
        <v>89033.614295189254</v>
      </c>
      <c r="C54" s="29">
        <v>50.418348419805504</v>
      </c>
      <c r="D54" s="29">
        <v>409.38816530510866</v>
      </c>
      <c r="E54" s="29">
        <v>253.72631359199173</v>
      </c>
      <c r="F54" s="24">
        <v>8.6582329784777841</v>
      </c>
      <c r="G54" s="40">
        <v>0.43182979574107533</v>
      </c>
      <c r="H54" s="40"/>
      <c r="P54" s="13"/>
      <c r="X54" s="14"/>
      <c r="Y54" s="6"/>
      <c r="Z54" s="6"/>
    </row>
    <row r="55" spans="1:26" s="4" customFormat="1" ht="12.75">
      <c r="A55" s="30">
        <v>575</v>
      </c>
      <c r="B55" s="45">
        <v>30517.854900192433</v>
      </c>
      <c r="C55" s="29">
        <v>53.652333461337022</v>
      </c>
      <c r="D55" s="29">
        <v>41.884424915892296</v>
      </c>
      <c r="E55" s="29">
        <v>850.0573690989163</v>
      </c>
      <c r="F55" s="24">
        <v>5.6308021502334356</v>
      </c>
      <c r="G55" s="40">
        <v>0.52286711539240571</v>
      </c>
      <c r="H55" s="40"/>
      <c r="P55" s="13"/>
      <c r="X55" s="14"/>
      <c r="Y55" s="6"/>
      <c r="Z55" s="6"/>
    </row>
    <row r="56" spans="1:26" s="4" customFormat="1" ht="12.75">
      <c r="A56" s="30">
        <v>1100</v>
      </c>
      <c r="B56" s="45">
        <v>53033.953537207635</v>
      </c>
      <c r="C56" s="29">
        <v>154.37913924852072</v>
      </c>
      <c r="D56" s="29">
        <v>59.215939049642344</v>
      </c>
      <c r="E56" s="29">
        <v>1044.8697898979381</v>
      </c>
      <c r="F56" s="24">
        <v>4.3592293919591807</v>
      </c>
      <c r="G56" s="40">
        <v>0.74288177507722486</v>
      </c>
      <c r="H56" s="40"/>
      <c r="P56" s="23"/>
      <c r="X56" s="11"/>
      <c r="Y56" s="6"/>
      <c r="Z56" s="6"/>
    </row>
    <row r="57" spans="1:26" s="4" customFormat="1" ht="12.75">
      <c r="A57" s="30" t="s">
        <v>10</v>
      </c>
      <c r="B57" s="29">
        <f>SUM(B52:B56)</f>
        <v>525940.15920516371</v>
      </c>
      <c r="C57" s="29">
        <f>SUM(C52:C56)</f>
        <v>592.77944893109805</v>
      </c>
      <c r="D57" s="29">
        <f>SUM(D52:D56)</f>
        <v>2048.8396631401138</v>
      </c>
      <c r="E57" s="16"/>
      <c r="F57" s="6"/>
      <c r="G57" s="6"/>
      <c r="H57" s="6"/>
      <c r="X57" s="11"/>
      <c r="Y57" s="6"/>
      <c r="Z57" s="6"/>
    </row>
    <row r="58" spans="1:26" s="4" customFormat="1" ht="12.75">
      <c r="A58" s="30" t="s">
        <v>11</v>
      </c>
      <c r="B58" s="29"/>
      <c r="C58" s="29"/>
      <c r="D58" s="29"/>
      <c r="E58" s="29">
        <v>299</v>
      </c>
      <c r="F58" s="24">
        <v>7.3</v>
      </c>
      <c r="G58" s="40">
        <v>0.6</v>
      </c>
      <c r="H58" s="40"/>
      <c r="X58" s="18"/>
      <c r="Y58" s="6"/>
      <c r="Z58" s="6"/>
    </row>
    <row r="59" spans="1:26" s="4" customFormat="1" ht="12.75">
      <c r="A59" s="31"/>
      <c r="B59" s="6"/>
      <c r="C59" s="6"/>
      <c r="D59" s="6"/>
      <c r="E59" s="6"/>
      <c r="F59" s="6"/>
      <c r="G59" s="6"/>
      <c r="H59" s="6"/>
      <c r="X59" s="6"/>
      <c r="Y59" s="6"/>
      <c r="Z59" s="6"/>
    </row>
    <row r="60" spans="1:26" s="4" customFormat="1" ht="12.75">
      <c r="A60" s="54" t="s">
        <v>27</v>
      </c>
      <c r="B60" s="55"/>
      <c r="C60" s="55"/>
      <c r="D60" s="55"/>
      <c r="E60" s="55"/>
      <c r="F60" s="55"/>
      <c r="G60" s="55"/>
      <c r="H60" s="8"/>
      <c r="X60" s="6"/>
      <c r="Y60" s="6"/>
      <c r="Z60" s="6"/>
    </row>
    <row r="61" spans="1:26" s="4" customFormat="1" ht="12.75">
      <c r="A61" s="33">
        <v>450</v>
      </c>
      <c r="B61" s="49" t="s">
        <v>20</v>
      </c>
      <c r="C61" s="49"/>
      <c r="D61" s="49"/>
      <c r="E61" s="49"/>
      <c r="F61" s="49"/>
      <c r="G61" s="49"/>
      <c r="H61" s="7"/>
      <c r="I61" s="28"/>
    </row>
    <row r="62" spans="1:26" s="4" customFormat="1" ht="12.75">
      <c r="A62" s="30">
        <v>475</v>
      </c>
      <c r="B62" s="29">
        <v>60540.769886417344</v>
      </c>
      <c r="C62" s="29">
        <v>93.343171100098829</v>
      </c>
      <c r="D62" s="29">
        <v>125.7101281324956</v>
      </c>
      <c r="E62" s="29">
        <v>802.94336095828317</v>
      </c>
      <c r="F62" s="24">
        <v>7.2492921673390427</v>
      </c>
      <c r="G62" s="40">
        <v>0.51379604890845598</v>
      </c>
      <c r="H62" s="40"/>
    </row>
    <row r="63" spans="1:26" s="4" customFormat="1" ht="12.75">
      <c r="A63" s="30">
        <v>500</v>
      </c>
      <c r="B63" s="29">
        <v>99551.530102886638</v>
      </c>
      <c r="C63" s="29">
        <v>476.52155560160321</v>
      </c>
      <c r="D63" s="29">
        <v>316.64846246937446</v>
      </c>
      <c r="E63" s="29">
        <v>494.70651746098088</v>
      </c>
      <c r="F63" s="24">
        <v>7.8317553640355388</v>
      </c>
      <c r="G63" s="40">
        <v>0.34767130571350502</v>
      </c>
      <c r="H63" s="40"/>
    </row>
    <row r="64" spans="1:26" s="4" customFormat="1" ht="12.75">
      <c r="A64" s="30">
        <v>525</v>
      </c>
      <c r="B64" s="29">
        <v>122193.45357013032</v>
      </c>
      <c r="C64" s="29">
        <v>544.60616195739169</v>
      </c>
      <c r="D64" s="29">
        <v>756.42625211622908</v>
      </c>
      <c r="E64" s="29">
        <v>321.63934453496938</v>
      </c>
      <c r="F64" s="24">
        <v>6.6548395963201399</v>
      </c>
      <c r="G64" s="40">
        <v>0.41774164672407499</v>
      </c>
      <c r="H64" s="40"/>
    </row>
    <row r="65" spans="1:8" s="4" customFormat="1" ht="12.75">
      <c r="A65" s="30">
        <v>550</v>
      </c>
      <c r="B65" s="29">
        <v>125327.95102951617</v>
      </c>
      <c r="C65" s="29">
        <v>578.20594257321227</v>
      </c>
      <c r="D65" s="29">
        <v>1017.6614771056142</v>
      </c>
      <c r="E65" s="29">
        <v>294.70739648607281</v>
      </c>
      <c r="F65" s="24">
        <v>8.7723194663721493</v>
      </c>
      <c r="G65" s="40">
        <v>0.32597857996403601</v>
      </c>
      <c r="H65" s="40"/>
    </row>
    <row r="66" spans="1:8" s="4" customFormat="1" ht="12.75">
      <c r="A66" s="30">
        <v>575</v>
      </c>
      <c r="B66" s="29">
        <v>13805.366464329338</v>
      </c>
      <c r="C66" s="29">
        <v>264.90036144004631</v>
      </c>
      <c r="D66" s="29">
        <v>74.77984533640354</v>
      </c>
      <c r="E66" s="29">
        <v>804.46075478074636</v>
      </c>
      <c r="F66" s="24">
        <v>8.0934737513291228</v>
      </c>
      <c r="G66" s="40">
        <v>0.39451546504670226</v>
      </c>
      <c r="H66" s="40"/>
    </row>
    <row r="67" spans="1:8" s="4" customFormat="1" ht="12.75">
      <c r="A67" s="30">
        <v>1100</v>
      </c>
      <c r="B67" s="50" t="s">
        <v>13</v>
      </c>
      <c r="C67" s="50"/>
      <c r="D67" s="50"/>
      <c r="E67" s="50"/>
      <c r="F67" s="50"/>
      <c r="G67" s="50"/>
      <c r="H67" s="39"/>
    </row>
    <row r="68" spans="1:8" s="4" customFormat="1" ht="12.75">
      <c r="A68" s="30" t="s">
        <v>10</v>
      </c>
      <c r="B68" s="29">
        <f>SUM(B62:B67)</f>
        <v>421419.07105327985</v>
      </c>
      <c r="C68" s="29">
        <f>SUM(C62:C67)</f>
        <v>1957.5771926723523</v>
      </c>
      <c r="D68" s="29">
        <f>SUM(D62:D67)</f>
        <v>2291.2261651601166</v>
      </c>
      <c r="E68" s="29"/>
      <c r="F68" s="24"/>
      <c r="G68" s="40"/>
      <c r="H68" s="40"/>
    </row>
    <row r="69" spans="1:8" s="4" customFormat="1" ht="12.75">
      <c r="A69" s="31" t="s">
        <v>11</v>
      </c>
      <c r="B69" s="6"/>
      <c r="C69" s="6"/>
      <c r="D69" s="6"/>
      <c r="E69" s="29">
        <v>215</v>
      </c>
      <c r="F69" s="18">
        <v>8</v>
      </c>
      <c r="G69" s="18">
        <v>0.4</v>
      </c>
      <c r="H69" s="18"/>
    </row>
    <row r="70" spans="1:8" s="4" customFormat="1" ht="12.75">
      <c r="A70" s="31"/>
      <c r="B70" s="6"/>
      <c r="C70" s="6"/>
      <c r="D70" s="6"/>
      <c r="E70" s="29"/>
      <c r="F70" s="18"/>
      <c r="G70" s="18"/>
      <c r="H70" s="18"/>
    </row>
    <row r="71" spans="1:8">
      <c r="A71" s="54" t="s">
        <v>28</v>
      </c>
      <c r="B71" s="55"/>
      <c r="C71" s="55"/>
      <c r="D71" s="55"/>
      <c r="E71" s="55"/>
      <c r="F71" s="55"/>
      <c r="G71" s="55"/>
    </row>
    <row r="72" spans="1:8">
      <c r="A72" s="30">
        <v>500</v>
      </c>
      <c r="B72" s="12">
        <v>192440.42620026215</v>
      </c>
      <c r="C72" s="29">
        <v>1021.7177102779219</v>
      </c>
      <c r="D72" s="29">
        <v>544.28991510573724</v>
      </c>
      <c r="E72" s="29">
        <v>412.48941848087901</v>
      </c>
      <c r="F72" s="24">
        <v>4.6416999342351373</v>
      </c>
      <c r="G72" s="40">
        <v>0.82663400090277173</v>
      </c>
    </row>
    <row r="73" spans="1:8">
      <c r="A73" s="30">
        <v>525</v>
      </c>
      <c r="B73" s="12">
        <v>263813.07135093224</v>
      </c>
      <c r="C73" s="29">
        <v>373.53467337649607</v>
      </c>
      <c r="D73" s="29">
        <v>2210.5345686820592</v>
      </c>
      <c r="E73" s="29">
        <v>139.23415672236692</v>
      </c>
      <c r="F73" s="24">
        <v>6.2448594362028276</v>
      </c>
      <c r="G73" s="40">
        <v>0.71050065148529551</v>
      </c>
    </row>
    <row r="74" spans="1:8">
      <c r="A74" s="30">
        <v>550</v>
      </c>
      <c r="B74" s="12">
        <v>139410.76491162702</v>
      </c>
      <c r="C74" s="29">
        <v>250.22512877834382</v>
      </c>
      <c r="D74" s="29">
        <v>1212.0450258016019</v>
      </c>
      <c r="E74" s="29">
        <v>134.19129564871582</v>
      </c>
      <c r="F74" s="24">
        <v>8.6602229218312647</v>
      </c>
      <c r="G74" s="40">
        <v>0.53354651702557299</v>
      </c>
    </row>
    <row r="75" spans="1:8">
      <c r="A75" s="30">
        <v>575</v>
      </c>
      <c r="B75" s="12">
        <v>15570.275967477197</v>
      </c>
      <c r="C75" s="29">
        <v>69.555411039193871</v>
      </c>
      <c r="D75" s="29">
        <v>53.650715437162233</v>
      </c>
      <c r="E75" s="29">
        <v>338.58489703334243</v>
      </c>
      <c r="F75" s="24">
        <v>7.694485146940317</v>
      </c>
      <c r="G75" s="40">
        <v>0.69210458290225463</v>
      </c>
    </row>
    <row r="76" spans="1:8">
      <c r="A76" s="30">
        <v>1100</v>
      </c>
      <c r="B76" s="12">
        <v>40299.189351522313</v>
      </c>
      <c r="C76" s="29">
        <v>229.26139013013449</v>
      </c>
      <c r="D76" s="29">
        <v>20.857158299478044</v>
      </c>
      <c r="E76" s="29">
        <v>2254.1767308390208</v>
      </c>
      <c r="F76" s="24">
        <v>4.6895913284625852</v>
      </c>
      <c r="G76" s="40">
        <v>1.180896562660946</v>
      </c>
    </row>
    <row r="77" spans="1:8">
      <c r="A77" s="30" t="s">
        <v>8</v>
      </c>
      <c r="B77" s="29">
        <f>SUM(B72:B76)</f>
        <v>651533.72778182104</v>
      </c>
      <c r="C77" s="29">
        <f>SUM(C72:C76)</f>
        <v>1944.2943136020901</v>
      </c>
      <c r="D77" s="29">
        <f>SUM(D72:D76)</f>
        <v>4041.3773833260384</v>
      </c>
      <c r="E77" s="6"/>
      <c r="F77" s="6"/>
      <c r="G77" s="6"/>
    </row>
    <row r="78" spans="1:8">
      <c r="A78" s="30" t="s">
        <v>9</v>
      </c>
      <c r="B78" s="29"/>
      <c r="C78" s="29"/>
      <c r="D78" s="29"/>
      <c r="E78" s="29">
        <v>188</v>
      </c>
      <c r="F78" s="24">
        <v>7.2</v>
      </c>
      <c r="G78" s="40">
        <v>0.3</v>
      </c>
    </row>
    <row r="79" spans="1:8">
      <c r="A79" s="31"/>
      <c r="B79" s="6"/>
      <c r="C79" s="6"/>
      <c r="D79" s="6"/>
      <c r="E79" s="16"/>
      <c r="F79" s="6"/>
      <c r="G79" s="6"/>
    </row>
    <row r="80" spans="1:8">
      <c r="A80" s="54" t="s">
        <v>29</v>
      </c>
      <c r="B80" s="55"/>
      <c r="C80" s="55"/>
      <c r="D80" s="55"/>
      <c r="E80" s="55"/>
      <c r="F80" s="55"/>
      <c r="G80" s="55"/>
    </row>
    <row r="81" spans="1:7">
      <c r="A81" s="30">
        <v>500</v>
      </c>
      <c r="B81" s="17">
        <v>157778.49819270131</v>
      </c>
      <c r="C81" s="29">
        <v>364.8231839648252</v>
      </c>
      <c r="D81" s="29">
        <v>280.42696745301004</v>
      </c>
      <c r="E81" s="29">
        <v>656.40946100876045</v>
      </c>
      <c r="F81" s="24">
        <v>5.0142109475173759</v>
      </c>
      <c r="G81" s="40">
        <v>0.71009273922937399</v>
      </c>
    </row>
    <row r="82" spans="1:7">
      <c r="A82" s="30">
        <v>525</v>
      </c>
      <c r="B82" s="17">
        <v>116425.42123981107</v>
      </c>
      <c r="C82" s="29">
        <v>209.9338301198612</v>
      </c>
      <c r="D82" s="29">
        <v>196.47391889725594</v>
      </c>
      <c r="E82" s="29">
        <v>691.33683939059449</v>
      </c>
      <c r="F82" s="24">
        <v>7.6376068735694282</v>
      </c>
      <c r="G82" s="40">
        <v>0.53885433470637223</v>
      </c>
    </row>
    <row r="83" spans="1:7">
      <c r="A83" s="30">
        <v>550</v>
      </c>
      <c r="B83" s="17">
        <v>24157.268030586605</v>
      </c>
      <c r="C83" s="29">
        <v>42.080649007289139</v>
      </c>
      <c r="D83" s="29">
        <v>25.435265381148284</v>
      </c>
      <c r="E83" s="29">
        <v>1108.0473880137417</v>
      </c>
      <c r="F83" s="24">
        <v>6.6383923105257763</v>
      </c>
      <c r="G83" s="40">
        <v>0.57319156363754031</v>
      </c>
    </row>
    <row r="84" spans="1:7">
      <c r="A84" s="30">
        <v>575</v>
      </c>
      <c r="B84" s="17">
        <v>6824.1382708275505</v>
      </c>
      <c r="C84" s="29">
        <v>16.791226861469116</v>
      </c>
      <c r="D84" s="29">
        <v>8.4366795454035497</v>
      </c>
      <c r="E84" s="29">
        <v>943.67631322874774</v>
      </c>
      <c r="F84" s="24">
        <v>5.8832131459100463</v>
      </c>
      <c r="G84" s="40">
        <v>1.3120955926292857</v>
      </c>
    </row>
    <row r="85" spans="1:7">
      <c r="A85" s="30">
        <v>1100</v>
      </c>
      <c r="B85" s="17">
        <v>29651.578498350784</v>
      </c>
      <c r="C85" s="29">
        <v>97.517470876693224</v>
      </c>
      <c r="D85" s="29">
        <v>23.745059336406555</v>
      </c>
      <c r="E85" s="29">
        <v>1456.8718383885541</v>
      </c>
      <c r="F85" s="24">
        <v>2.715632244145354</v>
      </c>
      <c r="G85" s="40">
        <v>1.3044334138613367</v>
      </c>
    </row>
    <row r="86" spans="1:7">
      <c r="A86" s="30" t="s">
        <v>10</v>
      </c>
      <c r="B86" s="29">
        <f>SUM(B81:B85)</f>
        <v>334836.9042322773</v>
      </c>
      <c r="C86" s="29">
        <f>SUM(C81:C85)</f>
        <v>731.14636083013784</v>
      </c>
      <c r="D86" s="29">
        <f>SUM(D81:D85)</f>
        <v>534.51789061322438</v>
      </c>
      <c r="E86" s="6"/>
      <c r="F86" s="6"/>
      <c r="G86" s="6"/>
    </row>
    <row r="87" spans="1:7">
      <c r="A87" s="30" t="s">
        <v>11</v>
      </c>
      <c r="B87" s="29"/>
      <c r="C87" s="29"/>
      <c r="D87" s="29"/>
      <c r="E87" s="29">
        <v>731</v>
      </c>
      <c r="F87" s="24">
        <v>6.4</v>
      </c>
      <c r="G87" s="40">
        <v>0.6</v>
      </c>
    </row>
    <row r="88" spans="1:7">
      <c r="A88" s="31"/>
      <c r="B88" s="6"/>
      <c r="C88" s="6"/>
      <c r="D88" s="6"/>
      <c r="E88" s="6"/>
      <c r="F88" s="6"/>
      <c r="G88" s="6"/>
    </row>
    <row r="89" spans="1:7">
      <c r="A89" s="54" t="s">
        <v>30</v>
      </c>
      <c r="B89" s="55"/>
      <c r="C89" s="55"/>
      <c r="D89" s="55"/>
      <c r="E89" s="55"/>
      <c r="F89" s="55"/>
      <c r="G89" s="55"/>
    </row>
    <row r="90" spans="1:7">
      <c r="A90" s="33">
        <v>450</v>
      </c>
      <c r="B90" s="49" t="s">
        <v>20</v>
      </c>
      <c r="C90" s="49"/>
      <c r="D90" s="49"/>
      <c r="E90" s="49"/>
      <c r="F90" s="49"/>
      <c r="G90" s="49"/>
    </row>
    <row r="91" spans="1:7">
      <c r="A91" s="30">
        <v>475</v>
      </c>
      <c r="B91" s="29">
        <v>96101.414078566027</v>
      </c>
      <c r="C91" s="29">
        <v>761.66568417375152</v>
      </c>
      <c r="D91" s="29">
        <v>115.20984964329124</v>
      </c>
      <c r="E91" s="29">
        <v>973.16606845795354</v>
      </c>
      <c r="F91" s="24">
        <v>2.8906072369613947</v>
      </c>
      <c r="G91" s="40">
        <v>0.67298409791706248</v>
      </c>
    </row>
    <row r="92" spans="1:7">
      <c r="A92" s="30">
        <v>500</v>
      </c>
      <c r="B92" s="29">
        <v>85256.947265149225</v>
      </c>
      <c r="C92" s="29">
        <v>837.07503460231896</v>
      </c>
      <c r="D92" s="29">
        <v>122.26925611074149</v>
      </c>
      <c r="E92" s="29">
        <v>813.5032602628977</v>
      </c>
      <c r="F92" s="24">
        <v>4.3729305169193706</v>
      </c>
      <c r="G92" s="40">
        <v>0.84635926888395385</v>
      </c>
    </row>
    <row r="93" spans="1:7">
      <c r="A93" s="30">
        <v>525</v>
      </c>
      <c r="B93" s="29">
        <v>103927.33195230288</v>
      </c>
      <c r="C93" s="29">
        <v>626.27401052877451</v>
      </c>
      <c r="D93" s="29">
        <v>145.32257355425355</v>
      </c>
      <c r="E93" s="29">
        <v>834.34081147129848</v>
      </c>
      <c r="F93" s="24">
        <v>4.9013954765375329</v>
      </c>
      <c r="G93" s="40">
        <v>0.84142105314972149</v>
      </c>
    </row>
    <row r="94" spans="1:7">
      <c r="A94" s="30">
        <v>550</v>
      </c>
      <c r="B94" s="29">
        <v>135434.64637342532</v>
      </c>
      <c r="C94" s="29">
        <v>770.48535712497551</v>
      </c>
      <c r="D94" s="29">
        <v>231.32612348995048</v>
      </c>
      <c r="E94" s="29">
        <v>683.04904371307293</v>
      </c>
      <c r="F94" s="24">
        <v>4.4504128748394303</v>
      </c>
      <c r="G94" s="40">
        <v>0.97853126040328597</v>
      </c>
    </row>
    <row r="95" spans="1:7">
      <c r="A95" s="30">
        <v>575</v>
      </c>
      <c r="B95" s="29">
        <v>117687.34845289015</v>
      </c>
      <c r="C95" s="29">
        <v>504.38758636315174</v>
      </c>
      <c r="D95" s="29">
        <v>257.66283453486074</v>
      </c>
      <c r="E95" s="29">
        <v>532.87431528971808</v>
      </c>
      <c r="F95" s="24">
        <v>6.1007616996839902</v>
      </c>
      <c r="G95" s="40">
        <v>1.068762670039787</v>
      </c>
    </row>
    <row r="96" spans="1:7">
      <c r="A96" s="30">
        <v>1100</v>
      </c>
      <c r="B96" s="29">
        <v>24930.430507305013</v>
      </c>
      <c r="C96" s="29">
        <v>144.13331969870566</v>
      </c>
      <c r="D96" s="29">
        <v>201.95772239802861</v>
      </c>
      <c r="E96" s="29">
        <v>144.01777715238501</v>
      </c>
      <c r="F96" s="24">
        <v>5.793898504231799</v>
      </c>
      <c r="G96" s="40">
        <v>0.75303049480869044</v>
      </c>
    </row>
    <row r="97" spans="1:7">
      <c r="A97" s="30" t="s">
        <v>10</v>
      </c>
      <c r="B97" s="29">
        <f>SUM(B91:B96)</f>
        <v>563338.11862963857</v>
      </c>
      <c r="C97" s="29">
        <f>SUM(C91:C96)</f>
        <v>3644.0209924916776</v>
      </c>
      <c r="D97" s="29">
        <f>SUM(D91:D96)</f>
        <v>1073.7483597311261</v>
      </c>
      <c r="E97" s="29"/>
      <c r="F97" s="24"/>
      <c r="G97" s="40"/>
    </row>
    <row r="98" spans="1:7">
      <c r="A98" s="31" t="s">
        <v>11</v>
      </c>
      <c r="B98" s="6"/>
      <c r="C98" s="6"/>
      <c r="D98" s="6"/>
      <c r="E98" s="29">
        <v>612</v>
      </c>
      <c r="F98" s="18">
        <v>4.8</v>
      </c>
      <c r="G98" s="18">
        <v>0.9</v>
      </c>
    </row>
    <row r="99" spans="1:7">
      <c r="A99" s="31"/>
      <c r="B99" s="6"/>
      <c r="C99" s="6"/>
      <c r="D99" s="6"/>
      <c r="E99" s="6"/>
      <c r="F99" s="6"/>
      <c r="G99" s="6"/>
    </row>
    <row r="100" spans="1:7">
      <c r="A100" s="54" t="s">
        <v>31</v>
      </c>
      <c r="B100" s="55"/>
      <c r="C100" s="55"/>
      <c r="D100" s="55"/>
      <c r="E100" s="55"/>
      <c r="F100" s="55"/>
      <c r="G100" s="55"/>
    </row>
    <row r="101" spans="1:7">
      <c r="A101" s="30">
        <v>500</v>
      </c>
      <c r="B101" s="29">
        <v>54442.414240793631</v>
      </c>
      <c r="C101" s="29">
        <v>16.594798638634852</v>
      </c>
      <c r="D101" s="29">
        <v>33.021623467512271</v>
      </c>
      <c r="E101" s="29">
        <v>1923.4714492484532</v>
      </c>
      <c r="F101" s="24">
        <v>2.0721913126562401</v>
      </c>
      <c r="G101" s="40">
        <v>0.63209954782499511</v>
      </c>
    </row>
    <row r="102" spans="1:7">
      <c r="A102" s="30">
        <v>525</v>
      </c>
      <c r="B102" s="29">
        <v>57008.20617634779</v>
      </c>
      <c r="C102" s="29">
        <v>14.892650137252746</v>
      </c>
      <c r="D102" s="29">
        <v>61.660764258430682</v>
      </c>
      <c r="E102" s="29">
        <v>1078.6368717982946</v>
      </c>
      <c r="F102" s="24">
        <v>5.4784091306725102</v>
      </c>
      <c r="G102" s="40">
        <v>0.56842983548351234</v>
      </c>
    </row>
    <row r="103" spans="1:7">
      <c r="A103" s="30">
        <v>550</v>
      </c>
      <c r="B103" s="29">
        <v>29439.970852303184</v>
      </c>
      <c r="C103" s="29">
        <v>5.8340747198768748</v>
      </c>
      <c r="D103" s="29">
        <v>19.24300738857465</v>
      </c>
      <c r="E103" s="29">
        <v>1784.8890231894502</v>
      </c>
      <c r="F103" s="24">
        <v>5.6497411085133624</v>
      </c>
      <c r="G103" s="40">
        <v>0.6614596475887432</v>
      </c>
    </row>
    <row r="104" spans="1:7">
      <c r="A104" s="30">
        <v>575</v>
      </c>
      <c r="B104" s="29">
        <v>5187.2523448814763</v>
      </c>
      <c r="C104" s="29">
        <v>5.9975238965210655</v>
      </c>
      <c r="D104" s="29">
        <v>3.2614535162448659</v>
      </c>
      <c r="E104" s="29">
        <v>1855.5513277189264</v>
      </c>
      <c r="F104" s="51" t="s">
        <v>35</v>
      </c>
      <c r="G104" s="51"/>
    </row>
    <row r="105" spans="1:7">
      <c r="A105" s="30">
        <v>1100</v>
      </c>
      <c r="B105" s="29">
        <v>32578.971944767993</v>
      </c>
      <c r="C105" s="29">
        <v>24.04207718289711</v>
      </c>
      <c r="D105" s="29">
        <v>14.798863465765276</v>
      </c>
      <c r="E105" s="29">
        <v>2568.3594345036295</v>
      </c>
      <c r="F105" s="24">
        <v>6.787081587217541</v>
      </c>
      <c r="G105" s="40">
        <v>0.75440916622532284</v>
      </c>
    </row>
    <row r="106" spans="1:7">
      <c r="A106" s="30" t="s">
        <v>10</v>
      </c>
      <c r="B106" s="29">
        <f>SUM(B101:B105)</f>
        <v>178656.81555909404</v>
      </c>
      <c r="C106" s="29">
        <f>SUM(C101:C105)</f>
        <v>67.361124575182657</v>
      </c>
      <c r="D106" s="29">
        <f>SUM(D101:D105)</f>
        <v>131.98571209652775</v>
      </c>
      <c r="E106" s="6"/>
      <c r="F106" s="6"/>
      <c r="G106" s="6"/>
    </row>
    <row r="107" spans="1:7">
      <c r="A107" s="30" t="s">
        <v>11</v>
      </c>
      <c r="B107" s="29"/>
      <c r="C107" s="29"/>
      <c r="D107" s="29"/>
      <c r="E107" s="29">
        <v>1579</v>
      </c>
      <c r="F107" s="24">
        <v>4.7</v>
      </c>
      <c r="G107" s="40">
        <v>0.6</v>
      </c>
    </row>
    <row r="108" spans="1:7">
      <c r="A108" s="31"/>
      <c r="B108" s="6"/>
      <c r="C108" s="6"/>
      <c r="D108" s="6"/>
      <c r="E108" s="6"/>
      <c r="F108" s="6"/>
      <c r="G108" s="6"/>
    </row>
    <row r="109" spans="1:7">
      <c r="A109" s="54" t="s">
        <v>32</v>
      </c>
      <c r="B109" s="55"/>
      <c r="C109" s="55"/>
      <c r="D109" s="55"/>
      <c r="E109" s="55"/>
      <c r="F109" s="55"/>
      <c r="G109" s="55"/>
    </row>
    <row r="110" spans="1:7">
      <c r="A110" s="33">
        <v>450</v>
      </c>
      <c r="B110" s="49" t="s">
        <v>12</v>
      </c>
      <c r="C110" s="49"/>
      <c r="D110" s="49"/>
      <c r="E110" s="49"/>
      <c r="F110" s="49"/>
      <c r="G110" s="49"/>
    </row>
    <row r="111" spans="1:7">
      <c r="A111" s="30">
        <v>475</v>
      </c>
      <c r="B111" s="29">
        <v>28654.399682780469</v>
      </c>
      <c r="C111" s="29">
        <v>67.799411729113345</v>
      </c>
      <c r="D111" s="29">
        <v>93.551787658283459</v>
      </c>
      <c r="E111" s="29">
        <v>357.34360400844611</v>
      </c>
      <c r="F111" s="24">
        <v>4.607291509598312</v>
      </c>
      <c r="G111" s="40">
        <v>0.34316475344869457</v>
      </c>
    </row>
    <row r="112" spans="1:7">
      <c r="A112" s="30">
        <v>500</v>
      </c>
      <c r="B112" s="29">
        <v>29798.288069849234</v>
      </c>
      <c r="C112" s="29">
        <v>75.722671181389018</v>
      </c>
      <c r="D112" s="29">
        <v>138.14268373712528</v>
      </c>
      <c r="E112" s="29">
        <v>251.65769532158905</v>
      </c>
      <c r="F112" s="24">
        <v>5.1863006611140037</v>
      </c>
      <c r="G112" s="40">
        <v>0.45130289945421137</v>
      </c>
    </row>
    <row r="113" spans="1:7">
      <c r="A113" s="30">
        <v>525</v>
      </c>
      <c r="B113" s="29">
        <v>34055.817848855208</v>
      </c>
      <c r="C113" s="29">
        <v>67.643477409267902</v>
      </c>
      <c r="D113" s="29">
        <v>246.32647112204876</v>
      </c>
      <c r="E113" s="29">
        <v>161.2972706885609</v>
      </c>
      <c r="F113" s="24">
        <v>6.5502408803420193</v>
      </c>
      <c r="G113" s="40">
        <v>0.48246021576787629</v>
      </c>
    </row>
    <row r="114" spans="1:7">
      <c r="A114" s="30">
        <v>550</v>
      </c>
      <c r="B114" s="29">
        <v>38035.691328495632</v>
      </c>
      <c r="C114" s="29">
        <v>77.308264820893712</v>
      </c>
      <c r="D114" s="29">
        <v>359.95204934517852</v>
      </c>
      <c r="E114" s="29">
        <v>123.28023495714162</v>
      </c>
      <c r="F114" s="24">
        <v>5.0813653219661274</v>
      </c>
      <c r="G114" s="40">
        <v>0.34066917850391654</v>
      </c>
    </row>
    <row r="115" spans="1:7">
      <c r="A115" s="30">
        <v>575</v>
      </c>
      <c r="B115" s="29">
        <v>38035.691328495632</v>
      </c>
      <c r="C115" s="29">
        <v>42.680148877557649</v>
      </c>
      <c r="D115" s="29">
        <v>402.34841050369812</v>
      </c>
      <c r="E115" s="29">
        <v>110.28991803652315</v>
      </c>
      <c r="F115" s="24">
        <v>5.3931766909136263</v>
      </c>
      <c r="G115" s="40">
        <v>0.31058973802593104</v>
      </c>
    </row>
    <row r="116" spans="1:7">
      <c r="A116" s="30">
        <v>1100</v>
      </c>
      <c r="B116" s="29">
        <v>45205.503866023872</v>
      </c>
      <c r="C116" s="29">
        <v>166.42782044965463</v>
      </c>
      <c r="D116" s="29">
        <v>30.329081454118338</v>
      </c>
      <c r="E116" s="29">
        <v>1738.9169728119061</v>
      </c>
      <c r="F116" s="24">
        <v>6.6000874103425851</v>
      </c>
      <c r="G116" s="40">
        <v>0.36529268002079696</v>
      </c>
    </row>
    <row r="117" spans="1:7">
      <c r="A117" s="30" t="s">
        <v>10</v>
      </c>
      <c r="B117" s="29">
        <f>SUM(B111:B116)</f>
        <v>213785.39212450004</v>
      </c>
      <c r="C117" s="29">
        <f>SUM(C111:C116)</f>
        <v>497.58179446787631</v>
      </c>
      <c r="D117" s="29">
        <f>SUM(D111:D116)</f>
        <v>1270.6504838204523</v>
      </c>
      <c r="E117" s="29"/>
      <c r="F117" s="24"/>
      <c r="G117" s="40"/>
    </row>
    <row r="118" spans="1:7">
      <c r="A118" s="34" t="s">
        <v>11</v>
      </c>
      <c r="B118" s="25"/>
      <c r="C118" s="25"/>
      <c r="D118" s="25"/>
      <c r="E118" s="26">
        <v>196</v>
      </c>
      <c r="F118" s="27">
        <v>5.4</v>
      </c>
      <c r="G118" s="27">
        <v>0.4</v>
      </c>
    </row>
    <row r="120" spans="1:7">
      <c r="A120" s="43" t="s">
        <v>33</v>
      </c>
    </row>
    <row r="121" spans="1:7">
      <c r="A121" s="44" t="s">
        <v>34</v>
      </c>
    </row>
  </sheetData>
  <mergeCells count="21">
    <mergeCell ref="B110:G110"/>
    <mergeCell ref="B90:G90"/>
    <mergeCell ref="A41:G41"/>
    <mergeCell ref="A51:G51"/>
    <mergeCell ref="A60:G60"/>
    <mergeCell ref="A71:G71"/>
    <mergeCell ref="A80:G80"/>
    <mergeCell ref="A89:G89"/>
    <mergeCell ref="A100:G100"/>
    <mergeCell ref="A109:G109"/>
    <mergeCell ref="F104:G104"/>
    <mergeCell ref="D33:G33"/>
    <mergeCell ref="A11:G11"/>
    <mergeCell ref="A20:G20"/>
    <mergeCell ref="A30:G30"/>
    <mergeCell ref="B61:G61"/>
    <mergeCell ref="A7:I7"/>
    <mergeCell ref="B31:G31"/>
    <mergeCell ref="B67:G67"/>
    <mergeCell ref="B10:D10"/>
    <mergeCell ref="F10:G10"/>
  </mergeCells>
  <phoneticPr fontId="1"/>
  <pageMargins left="0.70000000000000007" right="0.70000000000000007" top="0.75000000000000011" bottom="0.75000000000000011" header="0.30000000000000004" footer="0.30000000000000004"/>
  <pageSetup paperSize="9" scale="87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 S-2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</dc:creator>
  <cp:lastModifiedBy>Alice</cp:lastModifiedBy>
  <cp:lastPrinted>2017-06-18T05:03:17Z</cp:lastPrinted>
  <dcterms:created xsi:type="dcterms:W3CDTF">2008-08-26T02:44:29Z</dcterms:created>
  <dcterms:modified xsi:type="dcterms:W3CDTF">2017-08-04T07:50:20Z</dcterms:modified>
</cp:coreProperties>
</file>