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1500385\Dropbox\GPL Submissions\GPL Subm v26\GPL2323 Borghini\Supp Info\"/>
    </mc:Choice>
  </mc:AlternateContent>
  <bookViews>
    <workbookView xWindow="0" yWindow="0" windowWidth="28800" windowHeight="16245" tabRatio="842" activeTab="9"/>
  </bookViews>
  <sheets>
    <sheet name="Table S-1" sheetId="3" r:id="rId1"/>
    <sheet name="Table S-2" sheetId="4" r:id="rId2"/>
    <sheet name="Table S-3" sheetId="6" r:id="rId3"/>
    <sheet name="Table S-4" sheetId="7" r:id="rId4"/>
    <sheet name="Table S-5" sheetId="11" r:id="rId5"/>
    <sheet name="Table S-6" sheetId="14" r:id="rId6"/>
    <sheet name="Table S-7" sheetId="8" r:id="rId7"/>
    <sheet name="Table S-8" sheetId="12" r:id="rId8"/>
    <sheet name="Table S-9" sheetId="13" r:id="rId9"/>
    <sheet name="Table S-10" sheetId="16" r:id="rId10"/>
  </sheet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16" l="1"/>
  <c r="R34" i="16" s="1"/>
  <c r="O35" i="16"/>
  <c r="R35" i="16"/>
  <c r="O36" i="16"/>
  <c r="R36" i="16" s="1"/>
  <c r="O37" i="16"/>
  <c r="R37" i="16"/>
  <c r="O38" i="16"/>
  <c r="O39" i="16"/>
  <c r="R39" i="16"/>
  <c r="O40" i="16"/>
  <c r="R40" i="16" s="1"/>
  <c r="O41" i="16"/>
  <c r="R41" i="16"/>
  <c r="O42" i="16"/>
  <c r="R42" i="16" s="1"/>
  <c r="O43" i="16"/>
  <c r="O44" i="16"/>
  <c r="R44" i="16"/>
  <c r="O45" i="16"/>
  <c r="R45" i="16" s="1"/>
  <c r="O46" i="16"/>
  <c r="R46" i="16"/>
  <c r="O33" i="16"/>
  <c r="R33" i="16" s="1"/>
  <c r="E34" i="16"/>
  <c r="E35" i="16"/>
  <c r="H35" i="16" s="1"/>
  <c r="E36" i="16"/>
  <c r="H36" i="16"/>
  <c r="E37" i="16"/>
  <c r="H37" i="16" s="1"/>
  <c r="E38" i="16"/>
  <c r="H38" i="16"/>
  <c r="E39" i="16"/>
  <c r="H39" i="16" s="1"/>
  <c r="E40" i="16"/>
  <c r="H40" i="16" s="1"/>
  <c r="E41" i="16"/>
  <c r="H41" i="16"/>
  <c r="E42" i="16"/>
  <c r="H42" i="16" s="1"/>
  <c r="E43" i="16"/>
  <c r="H43" i="16"/>
  <c r="E44" i="16"/>
  <c r="E45" i="16"/>
  <c r="H45" i="16"/>
  <c r="E46" i="16"/>
  <c r="H46" i="16" s="1"/>
  <c r="P34" i="16"/>
  <c r="Q34" i="16" s="1"/>
  <c r="P35" i="16"/>
  <c r="Q35" i="16" s="1"/>
  <c r="P36" i="16"/>
  <c r="P37" i="16"/>
  <c r="P38" i="16"/>
  <c r="Q38" i="16" s="1"/>
  <c r="P39" i="16"/>
  <c r="P40" i="16"/>
  <c r="P41" i="16"/>
  <c r="P42" i="16"/>
  <c r="Q42" i="16" s="1"/>
  <c r="P43" i="16"/>
  <c r="P44" i="16"/>
  <c r="P45" i="16"/>
  <c r="Q45" i="16" s="1"/>
  <c r="P46" i="16"/>
  <c r="P33" i="16"/>
  <c r="F34" i="16"/>
  <c r="F35" i="16"/>
  <c r="G35" i="16" s="1"/>
  <c r="F36" i="16"/>
  <c r="G36" i="16"/>
  <c r="F37" i="16"/>
  <c r="F38" i="16"/>
  <c r="F39" i="16"/>
  <c r="F40" i="16"/>
  <c r="F41" i="16"/>
  <c r="G41" i="16"/>
  <c r="F42" i="16"/>
  <c r="F43" i="16"/>
  <c r="F44" i="16"/>
  <c r="F45" i="16"/>
  <c r="G45" i="16" s="1"/>
  <c r="F46" i="16"/>
  <c r="E33" i="16"/>
  <c r="H33" i="16" s="1"/>
  <c r="F33" i="16"/>
  <c r="G33" i="16" s="1"/>
  <c r="E25" i="16"/>
  <c r="D25" i="16"/>
  <c r="E24" i="16"/>
  <c r="D24" i="16"/>
  <c r="E23" i="16"/>
  <c r="D23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M14" i="4"/>
  <c r="M15" i="4"/>
  <c r="M16" i="4"/>
  <c r="M17" i="4"/>
  <c r="M18" i="4"/>
  <c r="M13" i="4"/>
  <c r="L14" i="4"/>
  <c r="L15" i="4"/>
  <c r="L16" i="4"/>
  <c r="L17" i="4"/>
  <c r="L18" i="4"/>
  <c r="L13" i="4"/>
  <c r="K14" i="4"/>
  <c r="K15" i="4"/>
  <c r="K16" i="4"/>
  <c r="K17" i="4"/>
  <c r="K18" i="4"/>
  <c r="K13" i="4"/>
  <c r="J14" i="4"/>
  <c r="J15" i="4"/>
  <c r="J16" i="4"/>
  <c r="J17" i="4"/>
  <c r="J18" i="4"/>
  <c r="J13" i="4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4" i="8"/>
  <c r="B53" i="8"/>
  <c r="Y38" i="8"/>
  <c r="Y37" i="8"/>
  <c r="C37" i="8"/>
  <c r="D37" i="8"/>
  <c r="E37" i="8"/>
  <c r="F37" i="8"/>
  <c r="G37" i="8"/>
  <c r="H37" i="8"/>
  <c r="I37" i="8"/>
  <c r="J37" i="8"/>
  <c r="K37" i="8"/>
  <c r="L37" i="8"/>
  <c r="M37" i="8"/>
  <c r="C38" i="8"/>
  <c r="D38" i="8"/>
  <c r="E38" i="8"/>
  <c r="F38" i="8"/>
  <c r="G38" i="8"/>
  <c r="H38" i="8"/>
  <c r="I38" i="8"/>
  <c r="J38" i="8"/>
  <c r="K38" i="8"/>
  <c r="L38" i="8"/>
  <c r="M38" i="8"/>
  <c r="B38" i="8"/>
  <c r="B37" i="8"/>
  <c r="Y12" i="7"/>
  <c r="Y13" i="7"/>
  <c r="Y14" i="7"/>
  <c r="Y15" i="7"/>
  <c r="Y16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Z100" i="7"/>
  <c r="M100" i="7"/>
  <c r="Z99" i="7"/>
  <c r="M99" i="7"/>
  <c r="Z98" i="7"/>
  <c r="M98" i="7"/>
  <c r="Z97" i="7"/>
  <c r="M97" i="7"/>
  <c r="Z96" i="7"/>
  <c r="M96" i="7"/>
  <c r="Z95" i="7"/>
  <c r="M95" i="7"/>
  <c r="Z94" i="7"/>
  <c r="M94" i="7"/>
  <c r="Z93" i="7"/>
  <c r="M93" i="7"/>
  <c r="Z92" i="7"/>
  <c r="M92" i="7"/>
  <c r="Z91" i="7"/>
  <c r="M91" i="7"/>
  <c r="Z90" i="7"/>
  <c r="M90" i="7"/>
  <c r="Z89" i="7"/>
  <c r="M89" i="7"/>
  <c r="Z88" i="7"/>
  <c r="M88" i="7"/>
  <c r="Z87" i="7"/>
  <c r="M87" i="7"/>
  <c r="Z86" i="7"/>
  <c r="M86" i="7"/>
  <c r="Z85" i="7"/>
  <c r="M85" i="7"/>
  <c r="Z84" i="7"/>
  <c r="M84" i="7"/>
  <c r="D24" i="3"/>
  <c r="F24" i="3"/>
  <c r="B24" i="3"/>
  <c r="Q41" i="16"/>
  <c r="G42" i="16"/>
  <c r="G44" i="16"/>
  <c r="Q43" i="16"/>
  <c r="Q33" i="16"/>
  <c r="Q46" i="16"/>
  <c r="Q39" i="16"/>
  <c r="G37" i="16"/>
  <c r="Q44" i="16"/>
  <c r="Q36" i="16"/>
  <c r="G40" i="16"/>
  <c r="G38" i="16"/>
  <c r="Q37" i="16"/>
  <c r="G43" i="16"/>
  <c r="G34" i="16"/>
  <c r="H44" i="16"/>
  <c r="H34" i="16"/>
  <c r="R43" i="16"/>
  <c r="R38" i="16"/>
  <c r="G46" i="16" l="1"/>
  <c r="G39" i="16"/>
  <c r="Q40" i="16"/>
</calcChain>
</file>

<file path=xl/sharedStrings.xml><?xml version="1.0" encoding="utf-8"?>
<sst xmlns="http://schemas.openxmlformats.org/spreadsheetml/2006/main" count="1481" uniqueCount="476">
  <si>
    <t>T (°C)</t>
  </si>
  <si>
    <t>t (h)</t>
  </si>
  <si>
    <t>BCO4</t>
  </si>
  <si>
    <t>BCO111</t>
  </si>
  <si>
    <t>BCO5</t>
  </si>
  <si>
    <t>BCO6</t>
  </si>
  <si>
    <t>Run</t>
  </si>
  <si>
    <t>P (GPa)</t>
  </si>
  <si>
    <t>S13 (EMORB)</t>
  </si>
  <si>
    <t>BCO9</t>
  </si>
  <si>
    <t>BCO10</t>
  </si>
  <si>
    <t>BCO 211</t>
  </si>
  <si>
    <t>BCO 111</t>
  </si>
  <si>
    <t>(*) Starting Materials proportions, B basalt, C clinopyroxene, O olivine</t>
  </si>
  <si>
    <t>SiO2</t>
  </si>
  <si>
    <t>TiO2</t>
  </si>
  <si>
    <t>Al2O3</t>
  </si>
  <si>
    <t>Cr2O3</t>
  </si>
  <si>
    <t>FeO</t>
  </si>
  <si>
    <t>MnO</t>
  </si>
  <si>
    <t>MgO</t>
  </si>
  <si>
    <t>CaO</t>
  </si>
  <si>
    <t>Na2O</t>
  </si>
  <si>
    <t>K2O</t>
  </si>
  <si>
    <t>Tot</t>
  </si>
  <si>
    <t>XMg</t>
  </si>
  <si>
    <t>XMg = Mg/(Mg+Fetot)</t>
  </si>
  <si>
    <t>Rb</t>
  </si>
  <si>
    <t>Ba</t>
  </si>
  <si>
    <t>Th</t>
  </si>
  <si>
    <t>U</t>
  </si>
  <si>
    <t>Nb</t>
  </si>
  <si>
    <t>Ta</t>
  </si>
  <si>
    <t>La</t>
  </si>
  <si>
    <t>Ce</t>
  </si>
  <si>
    <t>Pr</t>
  </si>
  <si>
    <t>Sr</t>
  </si>
  <si>
    <t>Nd</t>
  </si>
  <si>
    <t>Zr</t>
  </si>
  <si>
    <t>Hf</t>
  </si>
  <si>
    <t>Sm</t>
  </si>
  <si>
    <t>Eu</t>
  </si>
  <si>
    <t>Gd</t>
  </si>
  <si>
    <t>Tb</t>
  </si>
  <si>
    <t>Dy</t>
  </si>
  <si>
    <t>Ho</t>
  </si>
  <si>
    <t>Y</t>
  </si>
  <si>
    <t>Er</t>
  </si>
  <si>
    <t>Tm</t>
  </si>
  <si>
    <t>Yb</t>
  </si>
  <si>
    <t>Lu</t>
  </si>
  <si>
    <t>Sc</t>
  </si>
  <si>
    <t>V</t>
  </si>
  <si>
    <t>LaN/SmN</t>
  </si>
  <si>
    <t>SmN/YbN</t>
  </si>
  <si>
    <t>LaN/YbN</t>
  </si>
  <si>
    <t>SmN/NdN</t>
  </si>
  <si>
    <t>LuN/HfN</t>
  </si>
  <si>
    <t>NiO</t>
  </si>
  <si>
    <t>std</t>
  </si>
  <si>
    <t>cpx R</t>
  </si>
  <si>
    <t>cpx N</t>
  </si>
  <si>
    <t>glass</t>
  </si>
  <si>
    <t>SM*</t>
  </si>
  <si>
    <t>Total</t>
  </si>
  <si>
    <t>Si</t>
  </si>
  <si>
    <t>Ti</t>
  </si>
  <si>
    <t>Al</t>
  </si>
  <si>
    <t>Cr</t>
  </si>
  <si>
    <t>Fe</t>
  </si>
  <si>
    <t>Mg</t>
  </si>
  <si>
    <t>Mn</t>
  </si>
  <si>
    <t>Ni</t>
  </si>
  <si>
    <t>Ca</t>
  </si>
  <si>
    <t>Na</t>
  </si>
  <si>
    <t>K</t>
  </si>
  <si>
    <t>cpx1</t>
  </si>
  <si>
    <t>cpx2</t>
  </si>
  <si>
    <t>cpx3</t>
  </si>
  <si>
    <t>cpx4</t>
  </si>
  <si>
    <t>cpx5</t>
  </si>
  <si>
    <t>cpx6</t>
  </si>
  <si>
    <t>cpx7</t>
  </si>
  <si>
    <t>cpx8</t>
  </si>
  <si>
    <t>cpx9</t>
  </si>
  <si>
    <t>cpx10</t>
  </si>
  <si>
    <t>cpx11</t>
  </si>
  <si>
    <t>cpx12</t>
  </si>
  <si>
    <t>cpx13</t>
  </si>
  <si>
    <t>cpx14</t>
  </si>
  <si>
    <t>cpx15</t>
  </si>
  <si>
    <t>cpx16</t>
  </si>
  <si>
    <t>cpx17</t>
  </si>
  <si>
    <t>cpx18</t>
  </si>
  <si>
    <t>cpx19</t>
  </si>
  <si>
    <t>cpx20</t>
  </si>
  <si>
    <t>cpx21</t>
  </si>
  <si>
    <t>cpx22</t>
  </si>
  <si>
    <t>cpx23</t>
  </si>
  <si>
    <t>cpx24</t>
  </si>
  <si>
    <t>cpx25</t>
  </si>
  <si>
    <t>cpx26</t>
  </si>
  <si>
    <t>cpx27</t>
  </si>
  <si>
    <t>cpx28</t>
  </si>
  <si>
    <t>cpx29</t>
  </si>
  <si>
    <t>cpx30</t>
  </si>
  <si>
    <t>cpx31</t>
  </si>
  <si>
    <t>cpx32</t>
  </si>
  <si>
    <t>cpx33</t>
  </si>
  <si>
    <t>cpx34</t>
  </si>
  <si>
    <t>cpx35</t>
  </si>
  <si>
    <t>cpx36</t>
  </si>
  <si>
    <t>Fe2</t>
  </si>
  <si>
    <t xml:space="preserve">   SiO2  </t>
  </si>
  <si>
    <t xml:space="preserve">   TiO2  </t>
  </si>
  <si>
    <t xml:space="preserve">   Al2O3 </t>
  </si>
  <si>
    <t xml:space="preserve">   FeO   </t>
  </si>
  <si>
    <t xml:space="preserve">   MnO   </t>
  </si>
  <si>
    <t xml:space="preserve">   MgO   </t>
  </si>
  <si>
    <t xml:space="preserve">   CaO   </t>
  </si>
  <si>
    <t xml:space="preserve">   Na2O  </t>
  </si>
  <si>
    <t xml:space="preserve">   K2O   </t>
  </si>
  <si>
    <t xml:space="preserve">   Cr2O3 </t>
  </si>
  <si>
    <t xml:space="preserve">   NiO   </t>
  </si>
  <si>
    <t xml:space="preserve">  Total  </t>
  </si>
  <si>
    <t>ol1</t>
  </si>
  <si>
    <t>ol2</t>
  </si>
  <si>
    <t>ol3</t>
  </si>
  <si>
    <t>ol4</t>
  </si>
  <si>
    <t>ol5</t>
  </si>
  <si>
    <t>ol6</t>
  </si>
  <si>
    <t>ol7</t>
  </si>
  <si>
    <t>ol8</t>
  </si>
  <si>
    <t>ol9</t>
  </si>
  <si>
    <t>ol10</t>
  </si>
  <si>
    <t>ol11</t>
  </si>
  <si>
    <t>ol12</t>
  </si>
  <si>
    <t>ol13</t>
  </si>
  <si>
    <t>ol14</t>
  </si>
  <si>
    <t>Sum Cat.</t>
  </si>
  <si>
    <t xml:space="preserve">ol1 </t>
  </si>
  <si>
    <t xml:space="preserve">ol2 </t>
  </si>
  <si>
    <t xml:space="preserve">ol3 </t>
  </si>
  <si>
    <t xml:space="preserve">ol4 </t>
  </si>
  <si>
    <t xml:space="preserve">ol16 </t>
  </si>
  <si>
    <t xml:space="preserve">ol23 </t>
  </si>
  <si>
    <t xml:space="preserve">ol24 </t>
  </si>
  <si>
    <t xml:space="preserve">ol33 </t>
  </si>
  <si>
    <t xml:space="preserve">ol34 </t>
  </si>
  <si>
    <t xml:space="preserve">ol39 </t>
  </si>
  <si>
    <t xml:space="preserve">ol44 </t>
  </si>
  <si>
    <t xml:space="preserve">ol46 </t>
  </si>
  <si>
    <t xml:space="preserve">ol47 </t>
  </si>
  <si>
    <t xml:space="preserve">ol52 </t>
  </si>
  <si>
    <t xml:space="preserve">ol60 </t>
  </si>
  <si>
    <t xml:space="preserve">ol17 </t>
  </si>
  <si>
    <t xml:space="preserve">ol22 </t>
  </si>
  <si>
    <t xml:space="preserve">ol38 </t>
  </si>
  <si>
    <t xml:space="preserve">ol53 </t>
  </si>
  <si>
    <t>d (μm)</t>
  </si>
  <si>
    <t>ol22</t>
  </si>
  <si>
    <t>ol23</t>
  </si>
  <si>
    <t>ol24</t>
  </si>
  <si>
    <t>ol25</t>
  </si>
  <si>
    <t>ol26</t>
  </si>
  <si>
    <t>ol28</t>
  </si>
  <si>
    <t>BCO10 [1:1:1] - 1 GPa, 1200°C, 23 hrs</t>
  </si>
  <si>
    <t>BCO4 [1:1:1] - 1.5 GPa, 1300°C, 69 hrs</t>
  </si>
  <si>
    <t>BCO111 [1:1:1] - 2 GPa, 1300°C, 52 hrs</t>
  </si>
  <si>
    <t>BCO5 [2:1:1] - 2 GPa, 1300°C, 44 hrs</t>
  </si>
  <si>
    <t>ol15</t>
  </si>
  <si>
    <t>ol20</t>
  </si>
  <si>
    <t>ol21</t>
  </si>
  <si>
    <t>ol27</t>
  </si>
  <si>
    <t>ol29</t>
  </si>
  <si>
    <t>olx1</t>
  </si>
  <si>
    <t>olx5</t>
  </si>
  <si>
    <t>olx6</t>
  </si>
  <si>
    <t>olx8</t>
  </si>
  <si>
    <t>olx12</t>
  </si>
  <si>
    <t>olx13</t>
  </si>
  <si>
    <t>olx17</t>
  </si>
  <si>
    <t>olx18</t>
  </si>
  <si>
    <t>ol17</t>
  </si>
  <si>
    <t>BCO6 [1:1:1] - 2 GPa, 1350°C, 48 hrs</t>
  </si>
  <si>
    <t>BCO9 [1:1:1] - 2 GPa, 1350°C, 4 hrs</t>
  </si>
  <si>
    <t xml:space="preserve">cpx2 </t>
  </si>
  <si>
    <t xml:space="preserve">cpx3 </t>
  </si>
  <si>
    <t xml:space="preserve">cpx12 </t>
  </si>
  <si>
    <t>cpx5b</t>
  </si>
  <si>
    <t>cpx5a</t>
  </si>
  <si>
    <t>cpx5c</t>
  </si>
  <si>
    <t>cpx5d</t>
  </si>
  <si>
    <t>cpx5g</t>
  </si>
  <si>
    <t>cpx5e</t>
  </si>
  <si>
    <t>cpx5f</t>
  </si>
  <si>
    <t>cpx16b</t>
  </si>
  <si>
    <t>cpx17b</t>
  </si>
  <si>
    <t>cpx42</t>
  </si>
  <si>
    <t>cpx48</t>
  </si>
  <si>
    <t>cpx55</t>
  </si>
  <si>
    <t>cpx66</t>
  </si>
  <si>
    <t>cpx37</t>
  </si>
  <si>
    <t>cpx41</t>
  </si>
  <si>
    <t>cpx43</t>
  </si>
  <si>
    <t>cpx54</t>
  </si>
  <si>
    <t>cpx56</t>
  </si>
  <si>
    <t>cpx62</t>
  </si>
  <si>
    <t>cpx63</t>
  </si>
  <si>
    <t xml:space="preserve">cpx1 </t>
  </si>
  <si>
    <t xml:space="preserve">cpx5 </t>
  </si>
  <si>
    <t xml:space="preserve">cpx6 </t>
  </si>
  <si>
    <t xml:space="preserve">cpx7 </t>
  </si>
  <si>
    <t xml:space="preserve">cpx11 </t>
  </si>
  <si>
    <t xml:space="preserve">cpx13 </t>
  </si>
  <si>
    <t xml:space="preserve">cpx14 </t>
  </si>
  <si>
    <t xml:space="preserve">cpx16 </t>
  </si>
  <si>
    <t xml:space="preserve">cpx17 </t>
  </si>
  <si>
    <t>cpxr1</t>
  </si>
  <si>
    <t>cpxr2</t>
  </si>
  <si>
    <t>cpxr3</t>
  </si>
  <si>
    <t>cpxr4</t>
  </si>
  <si>
    <t>cpxr5</t>
  </si>
  <si>
    <t>cpxr6</t>
  </si>
  <si>
    <t>cpxr7</t>
  </si>
  <si>
    <t>cpxr8</t>
  </si>
  <si>
    <t>cpxr9</t>
  </si>
  <si>
    <t>cpxr10</t>
  </si>
  <si>
    <t>cpxr11</t>
  </si>
  <si>
    <t>cpxr12</t>
  </si>
  <si>
    <t>cpxr13</t>
  </si>
  <si>
    <t>cpxr14</t>
  </si>
  <si>
    <t>cpxr15</t>
  </si>
  <si>
    <t>cpxr16</t>
  </si>
  <si>
    <t>cpxr17</t>
  </si>
  <si>
    <t>cpxr18</t>
  </si>
  <si>
    <t>cpxr19</t>
  </si>
  <si>
    <t>cpxr20</t>
  </si>
  <si>
    <t>cpxr21</t>
  </si>
  <si>
    <t>cpxr22</t>
  </si>
  <si>
    <t>cpxr23</t>
  </si>
  <si>
    <t>cpxr24</t>
  </si>
  <si>
    <t>cpxr25</t>
  </si>
  <si>
    <t>cpxr26</t>
  </si>
  <si>
    <t>cpxr27</t>
  </si>
  <si>
    <t>cpxr28</t>
  </si>
  <si>
    <t>cpxr29</t>
  </si>
  <si>
    <t>cpxr30</t>
  </si>
  <si>
    <t>cpxr31</t>
  </si>
  <si>
    <t>cpxr32</t>
  </si>
  <si>
    <t>cpxr33</t>
  </si>
  <si>
    <t>cpxr34</t>
  </si>
  <si>
    <t>cpxr35</t>
  </si>
  <si>
    <t>cpxr36</t>
  </si>
  <si>
    <t>cpxr37</t>
  </si>
  <si>
    <t>cpxr38</t>
  </si>
  <si>
    <t>cpxr39</t>
  </si>
  <si>
    <t>cpxr40</t>
  </si>
  <si>
    <t>cpxr41</t>
  </si>
  <si>
    <t>cpxr42</t>
  </si>
  <si>
    <t>cpxr43</t>
  </si>
  <si>
    <t>cpxr44</t>
  </si>
  <si>
    <t>cpxr45</t>
  </si>
  <si>
    <t>cpxr46</t>
  </si>
  <si>
    <t>cpx</t>
  </si>
  <si>
    <t>S13-5  - 2 GPa, 1350-1200°C, 42 hrs</t>
  </si>
  <si>
    <t xml:space="preserve">S13-5-gl1 </t>
  </si>
  <si>
    <t>S13-5-gl2</t>
  </si>
  <si>
    <t>S13-5-gl3</t>
  </si>
  <si>
    <t>S13-5-gl4</t>
  </si>
  <si>
    <t>S13-5-gl5</t>
  </si>
  <si>
    <t>S13-5-gl6</t>
  </si>
  <si>
    <t>S13-5-gl7</t>
  </si>
  <si>
    <t>S13-5-gl8</t>
  </si>
  <si>
    <t>S13-5-gl9</t>
  </si>
  <si>
    <t>S13-5-gl10</t>
  </si>
  <si>
    <t>S13-5-gl11</t>
  </si>
  <si>
    <t>S13-5-gl12</t>
  </si>
  <si>
    <t>S13-5-gl13</t>
  </si>
  <si>
    <t>S13-5-gl14</t>
  </si>
  <si>
    <t>S13-5-gl15</t>
  </si>
  <si>
    <t>S13-5-gl16</t>
  </si>
  <si>
    <t>S13-5-gl17</t>
  </si>
  <si>
    <t>S13-5-gl18</t>
  </si>
  <si>
    <t>S13-5-gl19</t>
  </si>
  <si>
    <t>S13-5-gl20</t>
  </si>
  <si>
    <t>S13-5-gl21</t>
  </si>
  <si>
    <t>S13-5-gl22</t>
  </si>
  <si>
    <t>S13-5-gl23</t>
  </si>
  <si>
    <t>S13-5-gl24</t>
  </si>
  <si>
    <t>S13-5-gl25</t>
  </si>
  <si>
    <t>S13-5-cpx1</t>
  </si>
  <si>
    <t>S13-5-cpx2</t>
  </si>
  <si>
    <t>S13-5-cpx3</t>
  </si>
  <si>
    <t>S13-5-cpx4</t>
  </si>
  <si>
    <t>S13-5-cpx5</t>
  </si>
  <si>
    <t>S13-5-cpx6</t>
  </si>
  <si>
    <t>S13-5-cpx7</t>
  </si>
  <si>
    <t>S13-5-cpx8</t>
  </si>
  <si>
    <t>S13-5-cpx9</t>
  </si>
  <si>
    <t>S13-5-cpx10</t>
  </si>
  <si>
    <t>S13-5-cpx11</t>
  </si>
  <si>
    <t>S13-5-cpx12</t>
  </si>
  <si>
    <t>S13-5-cpx13</t>
  </si>
  <si>
    <t>cpxN/cpxR</t>
  </si>
  <si>
    <t>cpxN+cpxR</t>
  </si>
  <si>
    <t>cpxN/oliv</t>
  </si>
  <si>
    <t>S13</t>
  </si>
  <si>
    <t>S13-5§</t>
  </si>
  <si>
    <t>(§) Crystallization experiment on starting basaltic glass S13</t>
  </si>
  <si>
    <t>ppm</t>
  </si>
  <si>
    <t>1 GPa, 1200°C</t>
  </si>
  <si>
    <t>cpxnew1</t>
  </si>
  <si>
    <t>cpxnew4</t>
  </si>
  <si>
    <t>cpxnew6</t>
  </si>
  <si>
    <t>cpxnew7</t>
  </si>
  <si>
    <t>cpxnew8</t>
  </si>
  <si>
    <t>cpxnew9</t>
  </si>
  <si>
    <t>cpxnew10</t>
  </si>
  <si>
    <t>cpxnew11</t>
  </si>
  <si>
    <t>cpxnew14</t>
  </si>
  <si>
    <t>cpxnew16</t>
  </si>
  <si>
    <t>cpxnew17</t>
  </si>
  <si>
    <t>CPX new</t>
  </si>
  <si>
    <t>CPX relict</t>
  </si>
  <si>
    <t>cpxre1</t>
  </si>
  <si>
    <t>cpxre3</t>
  </si>
  <si>
    <t>cpxre5</t>
  </si>
  <si>
    <t>cpxre6</t>
  </si>
  <si>
    <t>cpxre7</t>
  </si>
  <si>
    <t>cpxre8</t>
  </si>
  <si>
    <t>cpxre9</t>
  </si>
  <si>
    <t>cpxre10</t>
  </si>
  <si>
    <t>cpxre11</t>
  </si>
  <si>
    <t>cpxre12</t>
  </si>
  <si>
    <t>cpxre13</t>
  </si>
  <si>
    <t>cpxre16</t>
  </si>
  <si>
    <t>cpxre17</t>
  </si>
  <si>
    <t>cpxre18</t>
  </si>
  <si>
    <t>cpxre19</t>
  </si>
  <si>
    <t>1.5 GPa, 1300°C</t>
  </si>
  <si>
    <t>cpxnew2</t>
  </si>
  <si>
    <t>cpxnew3</t>
  </si>
  <si>
    <t>cpxnew5</t>
  </si>
  <si>
    <t>cpxre2</t>
  </si>
  <si>
    <t>2 GPa, 1300°C</t>
  </si>
  <si>
    <t>2 GPa, 1350°C</t>
  </si>
  <si>
    <t>cpxnew13</t>
  </si>
  <si>
    <t>eqCPX</t>
  </si>
  <si>
    <t>basalt crystallization</t>
  </si>
  <si>
    <t>Eq.cpx1</t>
  </si>
  <si>
    <t>Eq.cpx2</t>
  </si>
  <si>
    <t>Eq.cpx3</t>
  </si>
  <si>
    <t>Eq.cpx4</t>
  </si>
  <si>
    <t>Eq.cpx5</t>
  </si>
  <si>
    <t>Eq.cpx6</t>
  </si>
  <si>
    <t>Eq.cpx7</t>
  </si>
  <si>
    <t>Eq.cpx8</t>
  </si>
  <si>
    <t>Eq.cpx9</t>
  </si>
  <si>
    <t>glass1</t>
  </si>
  <si>
    <t>glass2</t>
  </si>
  <si>
    <t>glass3</t>
  </si>
  <si>
    <t>glass4</t>
  </si>
  <si>
    <t>glass5</t>
  </si>
  <si>
    <t>glass6</t>
  </si>
  <si>
    <t>glass7</t>
  </si>
  <si>
    <t>glass8</t>
  </si>
  <si>
    <t>glass9</t>
  </si>
  <si>
    <t>glass10</t>
  </si>
  <si>
    <t>gl1</t>
  </si>
  <si>
    <t>gl2</t>
  </si>
  <si>
    <t>gl3</t>
  </si>
  <si>
    <t>gl4</t>
  </si>
  <si>
    <t>gl5</t>
  </si>
  <si>
    <t>gl6</t>
  </si>
  <si>
    <t>gl7</t>
  </si>
  <si>
    <t>gl8</t>
  </si>
  <si>
    <t>gl9</t>
  </si>
  <si>
    <t>gl10</t>
  </si>
  <si>
    <t>gl11</t>
  </si>
  <si>
    <t>gl12</t>
  </si>
  <si>
    <t>gl13</t>
  </si>
  <si>
    <t>gl14</t>
  </si>
  <si>
    <t>gl15</t>
  </si>
  <si>
    <t>gl29</t>
  </si>
  <si>
    <t>gl30</t>
  </si>
  <si>
    <t>gl50</t>
  </si>
  <si>
    <t>gl58</t>
  </si>
  <si>
    <t>BCO[111]</t>
  </si>
  <si>
    <t>BCO[211]</t>
  </si>
  <si>
    <t>eqGlass</t>
  </si>
  <si>
    <t>Eq.glass1</t>
  </si>
  <si>
    <t>Eq.glass2</t>
  </si>
  <si>
    <t>Eq.glass3</t>
  </si>
  <si>
    <t>Eq.glass4</t>
  </si>
  <si>
    <t>Eq.glass5</t>
  </si>
  <si>
    <t>Eq.glass6</t>
  </si>
  <si>
    <t>Eq.glass7</t>
  </si>
  <si>
    <t>Eq.glass8</t>
  </si>
  <si>
    <t>Eq.glass9</t>
  </si>
  <si>
    <t>Eq.glass10</t>
  </si>
  <si>
    <t>Eq.glass11</t>
  </si>
  <si>
    <t>Eq.glass12</t>
  </si>
  <si>
    <t>Eq.glass13</t>
  </si>
  <si>
    <t>Eq.glass14</t>
  </si>
  <si>
    <t>Eq.glass15</t>
  </si>
  <si>
    <t>Eq.glass16</t>
  </si>
  <si>
    <t>Eq.glass17</t>
  </si>
  <si>
    <t>Eq.glass18</t>
  </si>
  <si>
    <t>olivine</t>
  </si>
  <si>
    <t>final M/R°</t>
  </si>
  <si>
    <t>(°) final melt/rock ratio = glass/(olivine+cpx R + cpx N)</t>
  </si>
  <si>
    <t>Cpx (BG6)*</t>
  </si>
  <si>
    <t>(*) from Borghini et al. (2016)</t>
  </si>
  <si>
    <t>SC olivine§</t>
  </si>
  <si>
    <t>(§) from Borghini et al. (2018)</t>
  </si>
  <si>
    <t>Avg (n.11 an.)</t>
  </si>
  <si>
    <t>StdDev</t>
  </si>
  <si>
    <t xml:space="preserve">RSD% </t>
  </si>
  <si>
    <t>Accuracy (%)</t>
  </si>
  <si>
    <t>BCR2g REF</t>
  </si>
  <si>
    <t xml:space="preserve">La  </t>
  </si>
  <si>
    <t>La µg/g</t>
  </si>
  <si>
    <t xml:space="preserve">Ce  </t>
  </si>
  <si>
    <t>Ce µg/g</t>
  </si>
  <si>
    <t xml:space="preserve">Pr  </t>
  </si>
  <si>
    <t>Pr µg/g</t>
  </si>
  <si>
    <t xml:space="preserve">Nd  </t>
  </si>
  <si>
    <t>Nd µg/g</t>
  </si>
  <si>
    <t xml:space="preserve">Sm  </t>
  </si>
  <si>
    <t>Sm µg/g</t>
  </si>
  <si>
    <t xml:space="preserve">Eu  </t>
  </si>
  <si>
    <t>Eu µg/g</t>
  </si>
  <si>
    <t xml:space="preserve">Gd  </t>
  </si>
  <si>
    <t>Gd µg/g</t>
  </si>
  <si>
    <t xml:space="preserve">Tb  </t>
  </si>
  <si>
    <t>Tb µg/g</t>
  </si>
  <si>
    <t xml:space="preserve">Dy  </t>
  </si>
  <si>
    <t>Dy µg/g</t>
  </si>
  <si>
    <t xml:space="preserve">Ho  </t>
  </si>
  <si>
    <t>Ho µg/g</t>
  </si>
  <si>
    <t xml:space="preserve">Er  </t>
  </si>
  <si>
    <t>Er µg/g</t>
  </si>
  <si>
    <t xml:space="preserve">Tm  </t>
  </si>
  <si>
    <t>Tm µg/g</t>
  </si>
  <si>
    <t xml:space="preserve">Yb  </t>
  </si>
  <si>
    <t>Yb µg/g</t>
  </si>
  <si>
    <t xml:space="preserve">Lu  </t>
  </si>
  <si>
    <t>Lu µg/g</t>
  </si>
  <si>
    <t>BIR-1G_1</t>
  </si>
  <si>
    <t>BHVO-2G_1</t>
  </si>
  <si>
    <t>BIR-1G_2</t>
  </si>
  <si>
    <t>BHVO-2G_2</t>
  </si>
  <si>
    <t>BIR-1G_3</t>
  </si>
  <si>
    <t>BHVO-2G_3</t>
  </si>
  <si>
    <t>Avg (n.3 an.)</t>
  </si>
  <si>
    <t>BHVO-2G REF</t>
  </si>
  <si>
    <t>BIR-1G REF</t>
  </si>
  <si>
    <t>© 2023 The Authors </t>
  </si>
  <si>
    <t>Published by the European Association of Geochemistry under Creative Commons License CC-BY-NC-ND.</t>
  </si>
  <si>
    <r>
      <t xml:space="preserve">Borghini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 xml:space="preserve"> (2023) </t>
    </r>
    <r>
      <rPr>
        <i/>
        <sz val="10"/>
        <color theme="1"/>
        <rFont val="Calibri"/>
        <family val="2"/>
        <scheme val="minor"/>
      </rPr>
      <t>Geochem. Persp. Let.</t>
    </r>
    <r>
      <rPr>
        <sz val="10"/>
        <color theme="1"/>
        <rFont val="Calibri"/>
        <family val="2"/>
        <scheme val="minor"/>
      </rPr>
      <t xml:space="preserve"> 26, XX–XX | https://doi.org/10.7185/geochemlet.2323</t>
    </r>
  </si>
  <si>
    <r>
      <rPr>
        <b/>
        <sz val="9"/>
        <rFont val="Times New Roman"/>
        <family val="1"/>
      </rPr>
      <t>Table S-1</t>
    </r>
    <r>
      <rPr>
        <sz val="9"/>
        <rFont val="Times New Roman"/>
        <family val="1"/>
      </rPr>
      <t xml:space="preserve"> Major (wt. %) and trace (ppm) element compositions of starting materials.</t>
    </r>
  </si>
  <si>
    <r>
      <rPr>
        <b/>
        <sz val="9"/>
        <color theme="1"/>
        <rFont val="Times New Roman"/>
        <family val="1"/>
      </rPr>
      <t>Table S-2</t>
    </r>
    <r>
      <rPr>
        <sz val="9"/>
        <color theme="1"/>
        <rFont val="Times New Roman"/>
        <family val="1"/>
      </rPr>
      <t xml:space="preserve"> Experimental conditions and run products.</t>
    </r>
  </si>
  <si>
    <r>
      <rPr>
        <b/>
        <sz val="9"/>
        <color theme="1"/>
        <rFont val="Times New Roman"/>
        <family val="1"/>
      </rPr>
      <t>Table S-3</t>
    </r>
    <r>
      <rPr>
        <sz val="9"/>
        <color theme="1"/>
        <rFont val="Times New Roman"/>
        <family val="1"/>
      </rPr>
      <t xml:space="preserve"> Major element compositions (wt. %) of olivines in reaction experiments.</t>
    </r>
  </si>
  <si>
    <r>
      <rPr>
        <b/>
        <sz val="9"/>
        <color theme="1"/>
        <rFont val="Times New Roman"/>
        <family val="1"/>
      </rPr>
      <t>Table S-4</t>
    </r>
    <r>
      <rPr>
        <sz val="9"/>
        <color theme="1"/>
        <rFont val="Times New Roman"/>
        <family val="1"/>
      </rPr>
      <t xml:space="preserve"> Major element compositions (wt. %) of new clinopyroxenes in reaction experiments.</t>
    </r>
  </si>
  <si>
    <r>
      <rPr>
        <b/>
        <sz val="9"/>
        <color theme="1"/>
        <rFont val="Times New Roman"/>
        <family val="1"/>
      </rPr>
      <t>Table S-5</t>
    </r>
    <r>
      <rPr>
        <sz val="9"/>
        <color theme="1"/>
        <rFont val="Times New Roman"/>
        <family val="1"/>
      </rPr>
      <t xml:space="preserve"> Major element compositions (wt. %) of clinopyroxene relicts in reaction experiments.</t>
    </r>
  </si>
  <si>
    <r>
      <rPr>
        <b/>
        <sz val="9"/>
        <color theme="1"/>
        <rFont val="Times New Roman"/>
        <family val="1"/>
      </rPr>
      <t>Table S-6</t>
    </r>
    <r>
      <rPr>
        <sz val="9"/>
        <color theme="1"/>
        <rFont val="Times New Roman"/>
        <family val="1"/>
      </rPr>
      <t xml:space="preserve"> Major element compositions (wt. %) of reacted glass in reaction experiments.</t>
    </r>
  </si>
  <si>
    <r>
      <rPr>
        <b/>
        <sz val="9"/>
        <color theme="1"/>
        <rFont val="Times New Roman"/>
        <family val="1"/>
      </rPr>
      <t>Table S-7</t>
    </r>
    <r>
      <rPr>
        <sz val="9"/>
        <color theme="1"/>
        <rFont val="Times New Roman"/>
        <family val="1"/>
      </rPr>
      <t xml:space="preserve"> Major element compositions (wt. %) of glasses and clinopyroxene in crystallisation experiment at 2 GPa and 1300 °C.</t>
    </r>
  </si>
  <si>
    <r>
      <rPr>
        <b/>
        <sz val="9"/>
        <color theme="1"/>
        <rFont val="Times New Roman"/>
        <family val="1"/>
      </rPr>
      <t>Table S-8</t>
    </r>
    <r>
      <rPr>
        <sz val="9"/>
        <color theme="1"/>
        <rFont val="Times New Roman"/>
        <family val="1"/>
      </rPr>
      <t xml:space="preserve"> Trace element concentrations (ppm) in clinopyroxenes.</t>
    </r>
  </si>
  <si>
    <r>
      <rPr>
        <b/>
        <sz val="9"/>
        <color theme="1"/>
        <rFont val="Times New Roman"/>
        <family val="1"/>
      </rPr>
      <t>Table S-9</t>
    </r>
    <r>
      <rPr>
        <sz val="9"/>
        <color theme="1"/>
        <rFont val="Times New Roman"/>
        <family val="1"/>
      </rPr>
      <t xml:space="preserve"> Trace element concentrations (ppm) in reacted glasses.</t>
    </r>
  </si>
  <si>
    <r>
      <rPr>
        <b/>
        <sz val="9"/>
        <rFont val="Times New Roman"/>
        <family val="1"/>
      </rPr>
      <t>Table S10a</t>
    </r>
    <r>
      <rPr>
        <sz val="9"/>
        <rFont val="Times New Roman"/>
        <family val="1"/>
      </rPr>
      <t xml:space="preserve"> Trace element compositions of standards measured during LA-ICP-MS analyses in Milano. Standard material is the BCR2g from Jochum </t>
    </r>
    <r>
      <rPr>
        <i/>
        <sz val="9"/>
        <rFont val="Times New Roman"/>
        <family val="1"/>
      </rPr>
      <t>et al.</t>
    </r>
    <r>
      <rPr>
        <sz val="9"/>
        <rFont val="Times New Roman"/>
        <family val="1"/>
      </rPr>
      <t xml:space="preserve"> (2007).</t>
    </r>
  </si>
  <si>
    <r>
      <rPr>
        <b/>
        <sz val="9"/>
        <rFont val="Times New Roman"/>
        <family val="1"/>
      </rPr>
      <t>Table S10b</t>
    </r>
    <r>
      <rPr>
        <sz val="9"/>
        <rFont val="Times New Roman"/>
        <family val="1"/>
      </rPr>
      <t xml:space="preserve"> Trace element compositions of standards measured during LA-ICP-MS analyses in Muenster. Standard materials are BIR-1G and BHVO-2G from Strnad </t>
    </r>
    <r>
      <rPr>
        <i/>
        <sz val="9"/>
        <rFont val="Times New Roman"/>
        <family val="1"/>
      </rPr>
      <t>et al.</t>
    </r>
    <r>
      <rPr>
        <sz val="9"/>
        <rFont val="Times New Roman"/>
        <family val="1"/>
      </rPr>
      <t xml:space="preserve"> (2005).</t>
    </r>
  </si>
  <si>
    <t>n. 42^</t>
  </si>
  <si>
    <t>(^) number of analyses</t>
  </si>
  <si>
    <r>
      <t xml:space="preserve">Borghini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 xml:space="preserve"> (2023) </t>
    </r>
    <r>
      <rPr>
        <i/>
        <sz val="10"/>
        <color theme="1"/>
        <rFont val="Calibri"/>
        <family val="2"/>
        <scheme val="minor"/>
      </rPr>
      <t>Geochem. Persp. Let.</t>
    </r>
    <r>
      <rPr>
        <sz val="10"/>
        <color theme="1"/>
        <rFont val="Calibri"/>
        <family val="2"/>
        <scheme val="minor"/>
      </rPr>
      <t xml:space="preserve"> 26, 40–44 | https://doi.org/10.7185/geochemlet.2323</t>
    </r>
  </si>
  <si>
    <t>Borghini et al. (2023) Geochem. Persp. Let. 26, 40–44 | https://doi.org/10.7185/geochemlet.2323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</si>
</sst>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8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i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4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/>
    <xf numFmtId="0" fontId="25" fillId="0" borderId="0"/>
    <xf numFmtId="0" fontId="25" fillId="0" borderId="0"/>
    <xf numFmtId="0" fontId="21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4">
    <xf numFmtId="0" fontId="0" fillId="0" borderId="0" xfId="0"/>
    <xf numFmtId="0" fontId="6" fillId="0" borderId="0" xfId="11" applyFont="1"/>
    <xf numFmtId="0" fontId="9" fillId="0" borderId="0" xfId="11" applyFont="1"/>
    <xf numFmtId="0" fontId="9" fillId="0" borderId="1" xfId="11" applyFont="1" applyBorder="1"/>
    <xf numFmtId="0" fontId="10" fillId="0" borderId="0" xfId="11" applyFont="1" applyAlignment="1">
      <alignment horizontal="left" vertical="center"/>
    </xf>
    <xf numFmtId="0" fontId="10" fillId="0" borderId="0" xfId="11" applyFont="1" applyAlignment="1">
      <alignment horizontal="right" vertical="center"/>
    </xf>
    <xf numFmtId="0" fontId="11" fillId="0" borderId="0" xfId="11" applyFont="1"/>
    <xf numFmtId="0" fontId="10" fillId="0" borderId="2" xfId="11" applyFont="1" applyBorder="1"/>
    <xf numFmtId="0" fontId="10" fillId="0" borderId="0" xfId="11" applyFont="1"/>
    <xf numFmtId="0" fontId="9" fillId="0" borderId="2" xfId="11" applyFont="1" applyBorder="1"/>
    <xf numFmtId="0" fontId="12" fillId="0" borderId="0" xfId="11" applyFont="1"/>
    <xf numFmtId="0" fontId="3" fillId="0" borderId="0" xfId="11"/>
    <xf numFmtId="0" fontId="6" fillId="0" borderId="0" xfId="0" applyFont="1"/>
    <xf numFmtId="0" fontId="14" fillId="0" borderId="1" xfId="0" applyFont="1" applyBorder="1"/>
    <xf numFmtId="0" fontId="6" fillId="0" borderId="1" xfId="0" applyFont="1" applyBorder="1"/>
    <xf numFmtId="0" fontId="15" fillId="0" borderId="0" xfId="0" applyFont="1"/>
    <xf numFmtId="0" fontId="9" fillId="0" borderId="0" xfId="0" applyFont="1" applyAlignment="1">
      <alignment horizontal="right"/>
    </xf>
    <xf numFmtId="0" fontId="15" fillId="0" borderId="2" xfId="0" applyFont="1" applyBorder="1"/>
    <xf numFmtId="0" fontId="9" fillId="0" borderId="2" xfId="0" applyFont="1" applyBorder="1"/>
    <xf numFmtId="0" fontId="16" fillId="0" borderId="0" xfId="0" applyFont="1"/>
    <xf numFmtId="0" fontId="9" fillId="0" borderId="0" xfId="0" applyFont="1"/>
    <xf numFmtId="0" fontId="16" fillId="0" borderId="0" xfId="0" applyFont="1" applyAlignment="1">
      <alignment horizontal="left"/>
    </xf>
    <xf numFmtId="2" fontId="9" fillId="0" borderId="0" xfId="0" applyNumberFormat="1" applyFont="1"/>
    <xf numFmtId="2" fontId="16" fillId="0" borderId="0" xfId="0" applyNumberFormat="1" applyFont="1"/>
    <xf numFmtId="0" fontId="16" fillId="0" borderId="2" xfId="0" applyFont="1" applyBorder="1"/>
    <xf numFmtId="0" fontId="9" fillId="0" borderId="0" xfId="12" applyFont="1"/>
    <xf numFmtId="0" fontId="12" fillId="0" borderId="0" xfId="0" applyFont="1"/>
    <xf numFmtId="164" fontId="9" fillId="0" borderId="0" xfId="0" applyNumberFormat="1" applyFont="1"/>
    <xf numFmtId="1" fontId="9" fillId="0" borderId="0" xfId="0" applyNumberFormat="1" applyFont="1"/>
    <xf numFmtId="165" fontId="9" fillId="0" borderId="0" xfId="0" applyNumberFormat="1" applyFont="1"/>
    <xf numFmtId="0" fontId="0" fillId="0" borderId="1" xfId="0" applyBorder="1"/>
    <xf numFmtId="0" fontId="0" fillId="0" borderId="2" xfId="0" applyBorder="1"/>
    <xf numFmtId="0" fontId="6" fillId="0" borderId="1" xfId="11" applyFont="1" applyBorder="1"/>
    <xf numFmtId="0" fontId="11" fillId="0" borderId="2" xfId="11" applyFont="1" applyBorder="1"/>
    <xf numFmtId="0" fontId="6" fillId="0" borderId="2" xfId="11" applyFont="1" applyBorder="1"/>
    <xf numFmtId="0" fontId="3" fillId="0" borderId="0" xfId="11" applyAlignment="1">
      <alignment horizontal="right"/>
    </xf>
    <xf numFmtId="2" fontId="9" fillId="0" borderId="0" xfId="11" applyNumberFormat="1" applyFont="1"/>
    <xf numFmtId="165" fontId="9" fillId="0" borderId="0" xfId="11" applyNumberFormat="1" applyFont="1"/>
    <xf numFmtId="0" fontId="10" fillId="0" borderId="0" xfId="11" applyFont="1" applyAlignment="1">
      <alignment horizontal="right"/>
    </xf>
    <xf numFmtId="0" fontId="11" fillId="0" borderId="0" xfId="11" applyFont="1" applyAlignment="1">
      <alignment horizontal="right"/>
    </xf>
    <xf numFmtId="1" fontId="9" fillId="0" borderId="0" xfId="11" applyNumberFormat="1" applyFont="1"/>
    <xf numFmtId="0" fontId="17" fillId="0" borderId="0" xfId="0" applyFont="1"/>
    <xf numFmtId="0" fontId="7" fillId="0" borderId="0" xfId="11" applyFont="1"/>
    <xf numFmtId="0" fontId="8" fillId="0" borderId="0" xfId="11" applyFont="1"/>
    <xf numFmtId="0" fontId="17" fillId="0" borderId="0" xfId="0" applyFont="1" applyAlignment="1">
      <alignment horizontal="right"/>
    </xf>
    <xf numFmtId="0" fontId="3" fillId="0" borderId="1" xfId="11" applyBorder="1"/>
    <xf numFmtId="0" fontId="2" fillId="0" borderId="0" xfId="11" applyFont="1"/>
    <xf numFmtId="165" fontId="9" fillId="0" borderId="0" xfId="11" applyNumberFormat="1" applyFont="1" applyAlignment="1">
      <alignment horizontal="right"/>
    </xf>
    <xf numFmtId="2" fontId="9" fillId="0" borderId="0" xfId="11" applyNumberFormat="1" applyFont="1" applyAlignment="1">
      <alignment horizontal="right"/>
    </xf>
    <xf numFmtId="0" fontId="3" fillId="0" borderId="2" xfId="11" applyBorder="1"/>
    <xf numFmtId="0" fontId="19" fillId="0" borderId="0" xfId="11" applyFont="1"/>
    <xf numFmtId="2" fontId="19" fillId="0" borderId="0" xfId="11" applyNumberFormat="1" applyFont="1"/>
    <xf numFmtId="165" fontId="19" fillId="0" borderId="0" xfId="11" applyNumberFormat="1" applyFont="1"/>
    <xf numFmtId="0" fontId="18" fillId="0" borderId="0" xfId="11" applyFont="1"/>
    <xf numFmtId="0" fontId="10" fillId="0" borderId="0" xfId="0" applyFont="1"/>
    <xf numFmtId="0" fontId="10" fillId="2" borderId="0" xfId="0" applyFont="1" applyFill="1"/>
    <xf numFmtId="165" fontId="9" fillId="2" borderId="0" xfId="0" applyNumberFormat="1" applyFont="1" applyFill="1"/>
    <xf numFmtId="0" fontId="9" fillId="2" borderId="0" xfId="0" applyFont="1" applyFill="1"/>
    <xf numFmtId="0" fontId="6" fillId="0" borderId="0" xfId="501" applyFont="1"/>
    <xf numFmtId="0" fontId="7" fillId="0" borderId="0" xfId="501" applyFont="1"/>
    <xf numFmtId="0" fontId="8" fillId="0" borderId="0" xfId="501" applyFont="1"/>
    <xf numFmtId="0" fontId="9" fillId="0" borderId="1" xfId="501" applyFont="1" applyBorder="1"/>
    <xf numFmtId="0" fontId="6" fillId="0" borderId="1" xfId="501" applyFont="1" applyBorder="1"/>
    <xf numFmtId="0" fontId="1" fillId="0" borderId="0" xfId="501"/>
    <xf numFmtId="0" fontId="10" fillId="0" borderId="0" xfId="501" applyFont="1" applyAlignment="1">
      <alignment horizontal="right"/>
    </xf>
    <xf numFmtId="0" fontId="10" fillId="0" borderId="0" xfId="501" applyFont="1"/>
    <xf numFmtId="0" fontId="9" fillId="0" borderId="0" xfId="501" applyFont="1"/>
    <xf numFmtId="2" fontId="9" fillId="0" borderId="0" xfId="501" applyNumberFormat="1" applyFont="1"/>
    <xf numFmtId="165" fontId="9" fillId="0" borderId="0" xfId="501" applyNumberFormat="1" applyFont="1"/>
    <xf numFmtId="0" fontId="1" fillId="0" borderId="2" xfId="501" applyBorder="1"/>
    <xf numFmtId="0" fontId="20" fillId="0" borderId="0" xfId="0" applyFont="1"/>
    <xf numFmtId="2" fontId="23" fillId="0" borderId="0" xfId="516" applyNumberFormat="1" applyFont="1"/>
    <xf numFmtId="0" fontId="23" fillId="0" borderId="0" xfId="516" applyFont="1"/>
    <xf numFmtId="1" fontId="24" fillId="0" borderId="0" xfId="516" applyNumberFormat="1" applyFont="1"/>
    <xf numFmtId="0" fontId="16" fillId="0" borderId="0" xfId="517" applyFont="1"/>
    <xf numFmtId="2" fontId="16" fillId="0" borderId="0" xfId="516" applyNumberFormat="1" applyFont="1"/>
    <xf numFmtId="0" fontId="16" fillId="0" borderId="0" xfId="516" applyFont="1"/>
    <xf numFmtId="165" fontId="16" fillId="0" borderId="0" xfId="516" applyNumberFormat="1" applyFont="1"/>
    <xf numFmtId="2" fontId="16" fillId="0" borderId="0" xfId="516" applyNumberFormat="1" applyFont="1" applyAlignment="1">
      <alignment horizontal="center" vertical="center"/>
    </xf>
    <xf numFmtId="2" fontId="23" fillId="0" borderId="2" xfId="516" applyNumberFormat="1" applyFont="1" applyBorder="1"/>
    <xf numFmtId="0" fontId="23" fillId="0" borderId="2" xfId="516" applyFont="1" applyBorder="1"/>
    <xf numFmtId="0" fontId="13" fillId="0" borderId="0" xfId="517" applyFont="1"/>
    <xf numFmtId="2" fontId="16" fillId="0" borderId="1" xfId="516" applyNumberFormat="1" applyFont="1" applyBorder="1" applyAlignment="1">
      <alignment vertical="center"/>
    </xf>
    <xf numFmtId="0" fontId="16" fillId="0" borderId="1" xfId="516" applyFont="1" applyBorder="1" applyAlignment="1">
      <alignment vertical="center"/>
    </xf>
    <xf numFmtId="0" fontId="16" fillId="0" borderId="1" xfId="516" applyFont="1" applyBorder="1"/>
    <xf numFmtId="0" fontId="0" fillId="0" borderId="0" xfId="0"/>
    <xf numFmtId="2" fontId="27" fillId="0" borderId="0" xfId="0" applyNumberFormat="1" applyFont="1"/>
    <xf numFmtId="0" fontId="13" fillId="0" borderId="0" xfId="0" applyFont="1" applyAlignment="1"/>
    <xf numFmtId="0" fontId="0" fillId="0" borderId="0" xfId="0" applyAlignment="1"/>
    <xf numFmtId="0" fontId="7" fillId="0" borderId="0" xfId="11" applyFont="1"/>
    <xf numFmtId="0" fontId="8" fillId="0" borderId="0" xfId="11" applyFont="1"/>
    <xf numFmtId="0" fontId="0" fillId="0" borderId="0" xfId="0"/>
    <xf numFmtId="0" fontId="7" fillId="0" borderId="0" xfId="501" applyFont="1"/>
    <xf numFmtId="0" fontId="27" fillId="0" borderId="0" xfId="0" applyFont="1" applyFill="1"/>
  </cellXfs>
  <cellStyles count="5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Normal" xfId="0" builtinId="0"/>
    <cellStyle name="Normal 2" xfId="518"/>
    <cellStyle name="Normal 3" xfId="519"/>
    <cellStyle name="Normal 4" xfId="520"/>
    <cellStyle name="Normal 5" xfId="521"/>
    <cellStyle name="Normal 8" xfId="12"/>
    <cellStyle name="Normale 2" xfId="11"/>
    <cellStyle name="Normale 2 2" xfId="501"/>
    <cellStyle name="Normale 2 3" xfId="517"/>
    <cellStyle name="Normale 2_Supplementary TABLESDEF" xfId="522"/>
    <cellStyle name="Normale 3" xfId="523"/>
    <cellStyle name="Normale 4" xfId="524"/>
    <cellStyle name="Normale 5" xfId="5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580092</xdr:colOff>
      <xdr:row>4</xdr:row>
      <xdr:rowOff>115757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8C166E1-D15A-5443-B4D5-32FF1A3DE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4897" cy="887917"/>
        </a:xfrm>
        <a:prstGeom prst="rect">
          <a:avLst/>
        </a:prstGeom>
      </xdr:spPr>
    </xdr:pic>
    <xdr:clientData/>
  </xdr:twoCellAnchor>
  <xdr:twoCellAnchor>
    <xdr:from>
      <xdr:col>3</xdr:col>
      <xdr:colOff>646974</xdr:colOff>
      <xdr:row>0</xdr:row>
      <xdr:rowOff>0</xdr:rowOff>
    </xdr:from>
    <xdr:to>
      <xdr:col>10</xdr:col>
      <xdr:colOff>819130</xdr:colOff>
      <xdr:row>4</xdr:row>
      <xdr:rowOff>165597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EE3EDBE1-6431-6D4F-BFE8-8FD7D10F4BC6}"/>
            </a:ext>
          </a:extLst>
        </xdr:cNvPr>
        <xdr:cNvSpPr txBox="1">
          <a:spLocks noChangeArrowheads="1"/>
        </xdr:cNvSpPr>
      </xdr:nvSpPr>
      <xdr:spPr bwMode="auto">
        <a:xfrm>
          <a:off x="2252254" y="0"/>
          <a:ext cx="4784796" cy="937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Borghini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Fast REE re-distribution in mantle clinopyroxene via reactive melt infiltration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60451</xdr:colOff>
      <xdr:row>4</xdr:row>
      <xdr:rowOff>149624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F84BA5E-42EE-F44B-BBF0-6F8C49579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60184" cy="860824"/>
        </a:xfrm>
        <a:prstGeom prst="rect">
          <a:avLst/>
        </a:prstGeom>
      </xdr:spPr>
    </xdr:pic>
    <xdr:clientData/>
  </xdr:twoCellAnchor>
  <xdr:twoCellAnchor>
    <xdr:from>
      <xdr:col>6</xdr:col>
      <xdr:colOff>47527</xdr:colOff>
      <xdr:row>0</xdr:row>
      <xdr:rowOff>0</xdr:rowOff>
    </xdr:from>
    <xdr:to>
      <xdr:col>14</xdr:col>
      <xdr:colOff>583749</xdr:colOff>
      <xdr:row>6</xdr:row>
      <xdr:rowOff>21664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4FACD081-9E38-F647-BEA4-B5115FCBF5E8}"/>
            </a:ext>
          </a:extLst>
        </xdr:cNvPr>
        <xdr:cNvSpPr txBox="1">
          <a:spLocks noChangeArrowheads="1"/>
        </xdr:cNvSpPr>
      </xdr:nvSpPr>
      <xdr:spPr bwMode="auto">
        <a:xfrm>
          <a:off x="3315660" y="0"/>
          <a:ext cx="4744156" cy="91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Borghini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Fast REE re-distribution in mantle clinopyroxene via reactive melt infiltration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272117</xdr:colOff>
      <xdr:row>4</xdr:row>
      <xdr:rowOff>64957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8DAA6B9-3C61-CD4F-B5CF-5A8C6C4C8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89817" cy="877757"/>
        </a:xfrm>
        <a:prstGeom prst="rect">
          <a:avLst/>
        </a:prstGeom>
      </xdr:spPr>
    </xdr:pic>
    <xdr:clientData/>
  </xdr:twoCellAnchor>
  <xdr:twoCellAnchor>
    <xdr:from>
      <xdr:col>6</xdr:col>
      <xdr:colOff>240574</xdr:colOff>
      <xdr:row>0</xdr:row>
      <xdr:rowOff>0</xdr:rowOff>
    </xdr:from>
    <xdr:to>
      <xdr:col>15</xdr:col>
      <xdr:colOff>19030</xdr:colOff>
      <xdr:row>4</xdr:row>
      <xdr:rowOff>114797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D3FE68B8-AEAF-F14A-9FFB-D6C76E29F506}"/>
            </a:ext>
          </a:extLst>
        </xdr:cNvPr>
        <xdr:cNvSpPr txBox="1">
          <a:spLocks noChangeArrowheads="1"/>
        </xdr:cNvSpPr>
      </xdr:nvSpPr>
      <xdr:spPr bwMode="auto">
        <a:xfrm>
          <a:off x="2501174" y="0"/>
          <a:ext cx="4794956" cy="927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Borghini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Fast REE re-distribution in mantle clinopyroxene via reactive melt infiltration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361017</xdr:colOff>
      <xdr:row>4</xdr:row>
      <xdr:rowOff>64957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483276F-6FF6-2C4F-AFCD-EA415A04A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89817" cy="877757"/>
        </a:xfrm>
        <a:prstGeom prst="rect">
          <a:avLst/>
        </a:prstGeom>
      </xdr:spPr>
    </xdr:pic>
    <xdr:clientData/>
  </xdr:twoCellAnchor>
  <xdr:twoCellAnchor>
    <xdr:from>
      <xdr:col>13</xdr:col>
      <xdr:colOff>177074</xdr:colOff>
      <xdr:row>0</xdr:row>
      <xdr:rowOff>0</xdr:rowOff>
    </xdr:from>
    <xdr:to>
      <xdr:col>26</xdr:col>
      <xdr:colOff>19030</xdr:colOff>
      <xdr:row>4</xdr:row>
      <xdr:rowOff>114797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30D18932-D622-314D-8DC1-DD9AFA67371C}"/>
            </a:ext>
          </a:extLst>
        </xdr:cNvPr>
        <xdr:cNvSpPr txBox="1">
          <a:spLocks noChangeArrowheads="1"/>
        </xdr:cNvSpPr>
      </xdr:nvSpPr>
      <xdr:spPr bwMode="auto">
        <a:xfrm>
          <a:off x="5053874" y="0"/>
          <a:ext cx="4794956" cy="927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Borghini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Fast REE re-distribution in mantle clinopyroxene via reactive melt infiltration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81617</xdr:colOff>
      <xdr:row>4</xdr:row>
      <xdr:rowOff>64957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79ECD64-08D4-A84F-BC9E-9DB555787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89817" cy="877757"/>
        </a:xfrm>
        <a:prstGeom prst="rect">
          <a:avLst/>
        </a:prstGeom>
      </xdr:spPr>
    </xdr:pic>
    <xdr:clientData/>
  </xdr:twoCellAnchor>
  <xdr:twoCellAnchor>
    <xdr:from>
      <xdr:col>14</xdr:col>
      <xdr:colOff>405674</xdr:colOff>
      <xdr:row>0</xdr:row>
      <xdr:rowOff>0</xdr:rowOff>
    </xdr:from>
    <xdr:to>
      <xdr:col>26</xdr:col>
      <xdr:colOff>19030</xdr:colOff>
      <xdr:row>4</xdr:row>
      <xdr:rowOff>114797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4D50AA8B-9DB3-6F4B-BACD-2AE06B8E60FF}"/>
            </a:ext>
          </a:extLst>
        </xdr:cNvPr>
        <xdr:cNvSpPr txBox="1">
          <a:spLocks noChangeArrowheads="1"/>
        </xdr:cNvSpPr>
      </xdr:nvSpPr>
      <xdr:spPr bwMode="auto">
        <a:xfrm>
          <a:off x="6400074" y="0"/>
          <a:ext cx="4794956" cy="927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Borghini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Fast REE re-distribution in mantle clinopyroxene via reactive melt infiltration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56217</xdr:colOff>
      <xdr:row>4</xdr:row>
      <xdr:rowOff>64957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D1AB7E6-6DB6-0B4D-AB77-DD0FA98A9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89817" cy="877757"/>
        </a:xfrm>
        <a:prstGeom prst="rect">
          <a:avLst/>
        </a:prstGeom>
      </xdr:spPr>
    </xdr:pic>
    <xdr:clientData/>
  </xdr:twoCellAnchor>
  <xdr:twoCellAnchor>
    <xdr:from>
      <xdr:col>16</xdr:col>
      <xdr:colOff>34834</xdr:colOff>
      <xdr:row>0</xdr:row>
      <xdr:rowOff>0</xdr:rowOff>
    </xdr:from>
    <xdr:to>
      <xdr:col>27</xdr:col>
      <xdr:colOff>3790</xdr:colOff>
      <xdr:row>4</xdr:row>
      <xdr:rowOff>114797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B99A2283-28EF-9E43-800F-0F99D092CF8C}"/>
            </a:ext>
          </a:extLst>
        </xdr:cNvPr>
        <xdr:cNvSpPr txBox="1">
          <a:spLocks noChangeArrowheads="1"/>
        </xdr:cNvSpPr>
      </xdr:nvSpPr>
      <xdr:spPr bwMode="auto">
        <a:xfrm>
          <a:off x="6974114" y="0"/>
          <a:ext cx="4794956" cy="927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Borghini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Fast REE re-distribution in mantle clinopyroxene via reactive melt infiltration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221317</xdr:colOff>
      <xdr:row>4</xdr:row>
      <xdr:rowOff>64957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EF3F0CE-FE94-F147-873C-08C8CA3C5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64417" cy="877757"/>
        </a:xfrm>
        <a:prstGeom prst="rect">
          <a:avLst/>
        </a:prstGeom>
      </xdr:spPr>
    </xdr:pic>
    <xdr:clientData/>
  </xdr:twoCellAnchor>
  <xdr:twoCellAnchor>
    <xdr:from>
      <xdr:col>5</xdr:col>
      <xdr:colOff>377734</xdr:colOff>
      <xdr:row>0</xdr:row>
      <xdr:rowOff>0</xdr:rowOff>
    </xdr:from>
    <xdr:to>
      <xdr:col>16</xdr:col>
      <xdr:colOff>16490</xdr:colOff>
      <xdr:row>4</xdr:row>
      <xdr:rowOff>114797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3B35DAB2-EC19-4A46-8D0F-929837453C3C}"/>
            </a:ext>
          </a:extLst>
        </xdr:cNvPr>
        <xdr:cNvSpPr txBox="1">
          <a:spLocks noChangeArrowheads="1"/>
        </xdr:cNvSpPr>
      </xdr:nvSpPr>
      <xdr:spPr bwMode="auto">
        <a:xfrm>
          <a:off x="2320834" y="0"/>
          <a:ext cx="4744156" cy="927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Borghini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Fast REE re-distribution in mantle clinopyroxene via reactive melt infiltration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119717</xdr:colOff>
      <xdr:row>4</xdr:row>
      <xdr:rowOff>64957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DB36BB1-05A3-2B46-B4E4-A5B62C5E7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64417" cy="877757"/>
        </a:xfrm>
        <a:prstGeom prst="rect">
          <a:avLst/>
        </a:prstGeom>
      </xdr:spPr>
    </xdr:pic>
    <xdr:clientData/>
  </xdr:twoCellAnchor>
  <xdr:twoCellAnchor>
    <xdr:from>
      <xdr:col>15</xdr:col>
      <xdr:colOff>85634</xdr:colOff>
      <xdr:row>0</xdr:row>
      <xdr:rowOff>0</xdr:rowOff>
    </xdr:from>
    <xdr:to>
      <xdr:col>25</xdr:col>
      <xdr:colOff>3790</xdr:colOff>
      <xdr:row>4</xdr:row>
      <xdr:rowOff>114797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B40BB804-06C0-2E4C-81C9-05FCCB9B048E}"/>
            </a:ext>
          </a:extLst>
        </xdr:cNvPr>
        <xdr:cNvSpPr txBox="1">
          <a:spLocks noChangeArrowheads="1"/>
        </xdr:cNvSpPr>
      </xdr:nvSpPr>
      <xdr:spPr bwMode="auto">
        <a:xfrm>
          <a:off x="7438934" y="0"/>
          <a:ext cx="4744156" cy="927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Borghini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Fast REE re-distribution in mantle clinopyroxene via reactive melt infiltration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462617</xdr:colOff>
      <xdr:row>4</xdr:row>
      <xdr:rowOff>98824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D5F1B60-0C0E-7046-907D-D032BF469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64417" cy="877757"/>
        </a:xfrm>
        <a:prstGeom prst="rect">
          <a:avLst/>
        </a:prstGeom>
      </xdr:spPr>
    </xdr:pic>
    <xdr:clientData/>
  </xdr:twoCellAnchor>
  <xdr:twoCellAnchor>
    <xdr:from>
      <xdr:col>5</xdr:col>
      <xdr:colOff>458165</xdr:colOff>
      <xdr:row>0</xdr:row>
      <xdr:rowOff>0</xdr:rowOff>
    </xdr:from>
    <xdr:to>
      <xdr:col>16</xdr:col>
      <xdr:colOff>3788</xdr:colOff>
      <xdr:row>4</xdr:row>
      <xdr:rowOff>148664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8DA651FE-C010-4F49-8655-CDEB86B84C93}"/>
            </a:ext>
          </a:extLst>
        </xdr:cNvPr>
        <xdr:cNvSpPr txBox="1">
          <a:spLocks noChangeArrowheads="1"/>
        </xdr:cNvSpPr>
      </xdr:nvSpPr>
      <xdr:spPr bwMode="auto">
        <a:xfrm>
          <a:off x="3108232" y="0"/>
          <a:ext cx="4744156" cy="927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Borghini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Fast REE re-distribution in mantle clinopyroxene via reactive melt infiltration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166284</xdr:colOff>
      <xdr:row>4</xdr:row>
      <xdr:rowOff>98824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2829EEF-B0A8-5140-8669-EC8288627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64417" cy="877757"/>
        </a:xfrm>
        <a:prstGeom prst="rect">
          <a:avLst/>
        </a:prstGeom>
      </xdr:spPr>
    </xdr:pic>
    <xdr:clientData/>
  </xdr:twoCellAnchor>
  <xdr:twoCellAnchor>
    <xdr:from>
      <xdr:col>5</xdr:col>
      <xdr:colOff>17892</xdr:colOff>
      <xdr:row>0</xdr:row>
      <xdr:rowOff>0</xdr:rowOff>
    </xdr:from>
    <xdr:to>
      <xdr:col>16</xdr:col>
      <xdr:colOff>12248</xdr:colOff>
      <xdr:row>4</xdr:row>
      <xdr:rowOff>148664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DD0DE0DE-E84A-4F44-BB8E-4973F25B8B23}"/>
            </a:ext>
          </a:extLst>
        </xdr:cNvPr>
        <xdr:cNvSpPr txBox="1">
          <a:spLocks noChangeArrowheads="1"/>
        </xdr:cNvSpPr>
      </xdr:nvSpPr>
      <xdr:spPr bwMode="auto">
        <a:xfrm>
          <a:off x="2447825" y="0"/>
          <a:ext cx="4744156" cy="927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Borghini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Fast REE re-distribution in mantle clinopyroxene via reactive melt infiltration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67"/>
  <sheetViews>
    <sheetView topLeftCell="A46" workbookViewId="0">
      <selection activeCell="A65" sqref="A65"/>
    </sheetView>
  </sheetViews>
  <sheetFormatPr defaultColWidth="11.42578125" defaultRowHeight="15" x14ac:dyDescent="0.25"/>
  <cols>
    <col min="1" max="1" width="6.28515625" customWidth="1"/>
    <col min="2" max="2" width="9.85546875" customWidth="1"/>
    <col min="3" max="3" width="4.85546875" customWidth="1"/>
    <col min="4" max="4" width="8.7109375" customWidth="1"/>
    <col min="5" max="5" width="4.85546875" customWidth="1"/>
    <col min="6" max="6" width="9.85546875" customWidth="1"/>
    <col min="7" max="7" width="4.85546875" customWidth="1"/>
  </cols>
  <sheetData>
    <row r="7" spans="1:7" x14ac:dyDescent="0.25">
      <c r="A7" s="87" t="s">
        <v>461</v>
      </c>
      <c r="B7" s="88"/>
      <c r="C7" s="88"/>
      <c r="D7" s="88"/>
      <c r="E7" s="88"/>
      <c r="F7" s="88"/>
    </row>
    <row r="8" spans="1:7" ht="5.0999999999999996" customHeight="1" x14ac:dyDescent="0.25">
      <c r="A8" s="12"/>
      <c r="B8" s="12"/>
      <c r="C8" s="12"/>
      <c r="D8" s="12"/>
      <c r="E8" s="12"/>
      <c r="F8" s="12"/>
    </row>
    <row r="9" spans="1:7" ht="5.0999999999999996" customHeight="1" x14ac:dyDescent="0.3">
      <c r="A9" s="13"/>
      <c r="B9" s="14"/>
      <c r="C9" s="14"/>
      <c r="D9" s="14"/>
      <c r="E9" s="14"/>
      <c r="F9" s="14"/>
      <c r="G9" s="30"/>
    </row>
    <row r="10" spans="1:7" x14ac:dyDescent="0.25">
      <c r="A10" s="15"/>
      <c r="B10" s="16" t="s">
        <v>8</v>
      </c>
      <c r="C10" s="16" t="s">
        <v>59</v>
      </c>
      <c r="D10" s="16" t="s">
        <v>412</v>
      </c>
      <c r="E10" s="16" t="s">
        <v>59</v>
      </c>
      <c r="F10" s="16" t="s">
        <v>414</v>
      </c>
      <c r="G10" s="16" t="s">
        <v>59</v>
      </c>
    </row>
    <row r="11" spans="1:7" ht="5.0999999999999996" customHeight="1" x14ac:dyDescent="0.25">
      <c r="A11" s="17"/>
      <c r="B11" s="18"/>
      <c r="C11" s="18"/>
      <c r="D11" s="18"/>
      <c r="E11" s="18"/>
      <c r="F11" s="18"/>
      <c r="G11" s="31"/>
    </row>
    <row r="12" spans="1:7" x14ac:dyDescent="0.25">
      <c r="A12" s="19"/>
      <c r="B12" s="20" t="s">
        <v>472</v>
      </c>
      <c r="C12" s="20"/>
      <c r="D12" s="20"/>
      <c r="E12" s="20"/>
      <c r="F12" s="20"/>
    </row>
    <row r="13" spans="1:7" x14ac:dyDescent="0.25">
      <c r="A13" s="21" t="s">
        <v>14</v>
      </c>
      <c r="B13" s="22">
        <v>48.608784055810986</v>
      </c>
      <c r="C13" s="22">
        <v>0.19399606615653472</v>
      </c>
      <c r="D13" s="22">
        <v>50.09</v>
      </c>
      <c r="E13" s="22">
        <v>0.21</v>
      </c>
      <c r="F13" s="22">
        <v>40.68</v>
      </c>
      <c r="G13" s="22">
        <v>0.32</v>
      </c>
    </row>
    <row r="14" spans="1:7" x14ac:dyDescent="0.25">
      <c r="A14" s="21" t="s">
        <v>15</v>
      </c>
      <c r="B14" s="22">
        <v>2.5866332475577805</v>
      </c>
      <c r="C14" s="22">
        <v>7.2504083369581029E-2</v>
      </c>
      <c r="D14" s="22">
        <v>0.68</v>
      </c>
      <c r="E14" s="22">
        <v>0.04</v>
      </c>
      <c r="F14" s="22">
        <v>0</v>
      </c>
      <c r="G14" s="22">
        <v>0</v>
      </c>
    </row>
    <row r="15" spans="1:7" x14ac:dyDescent="0.25">
      <c r="A15" s="21" t="s">
        <v>16</v>
      </c>
      <c r="B15" s="22">
        <v>14.141328335261525</v>
      </c>
      <c r="C15" s="22">
        <v>0.11123588023938824</v>
      </c>
      <c r="D15" s="22">
        <v>7.53</v>
      </c>
      <c r="E15" s="22">
        <v>0.19</v>
      </c>
      <c r="F15" s="22">
        <v>0.01</v>
      </c>
      <c r="G15" s="22">
        <v>0.01</v>
      </c>
    </row>
    <row r="16" spans="1:7" x14ac:dyDescent="0.25">
      <c r="A16" s="21" t="s">
        <v>17</v>
      </c>
      <c r="B16" s="22">
        <v>5.2377774998930399E-2</v>
      </c>
      <c r="C16" s="22">
        <v>2.7833461025024882E-2</v>
      </c>
      <c r="D16" s="22">
        <v>0.95</v>
      </c>
      <c r="E16" s="22">
        <v>0</v>
      </c>
      <c r="F16" s="22">
        <v>0.03</v>
      </c>
      <c r="G16" s="22">
        <v>0.03</v>
      </c>
    </row>
    <row r="17" spans="1:7" x14ac:dyDescent="0.25">
      <c r="A17" s="21" t="s">
        <v>18</v>
      </c>
      <c r="B17" s="22">
        <v>10.204608779720672</v>
      </c>
      <c r="C17" s="22">
        <v>0.10771673378283465</v>
      </c>
      <c r="D17" s="22">
        <v>2.9</v>
      </c>
      <c r="E17" s="22">
        <v>0.25</v>
      </c>
      <c r="F17" s="22">
        <v>8.9</v>
      </c>
      <c r="G17" s="22">
        <v>0.26</v>
      </c>
    </row>
    <row r="18" spans="1:7" x14ac:dyDescent="0.25">
      <c r="A18" s="21" t="s">
        <v>19</v>
      </c>
      <c r="B18" s="22">
        <v>0.16998391714846492</v>
      </c>
      <c r="C18" s="22">
        <v>2.5006110305914965E-2</v>
      </c>
      <c r="D18" s="22">
        <v>0.13</v>
      </c>
      <c r="E18" s="22">
        <v>0.02</v>
      </c>
      <c r="F18" s="22">
        <v>0.12</v>
      </c>
      <c r="G18" s="22">
        <v>0.04</v>
      </c>
    </row>
    <row r="19" spans="1:7" x14ac:dyDescent="0.25">
      <c r="A19" s="21" t="s">
        <v>58</v>
      </c>
      <c r="B19" s="22">
        <v>1.4130490486458905E-2</v>
      </c>
      <c r="C19" s="22">
        <v>2.2371149183479013E-2</v>
      </c>
      <c r="D19" s="22">
        <v>0</v>
      </c>
      <c r="E19" s="22">
        <v>0</v>
      </c>
      <c r="F19" s="22">
        <v>0.37</v>
      </c>
      <c r="G19" s="22">
        <v>0.04</v>
      </c>
    </row>
    <row r="20" spans="1:7" x14ac:dyDescent="0.25">
      <c r="A20" s="21" t="s">
        <v>20</v>
      </c>
      <c r="B20" s="22">
        <v>8.6078323894685198</v>
      </c>
      <c r="C20" s="22">
        <v>0.10086337815397423</v>
      </c>
      <c r="D20" s="22">
        <v>15.24</v>
      </c>
      <c r="E20" s="22">
        <v>0.3</v>
      </c>
      <c r="F20" s="22">
        <v>49.14</v>
      </c>
      <c r="G20" s="22">
        <v>0.2</v>
      </c>
    </row>
    <row r="21" spans="1:7" x14ac:dyDescent="0.25">
      <c r="A21" s="21" t="s">
        <v>21</v>
      </c>
      <c r="B21" s="22">
        <v>11.47057273747391</v>
      </c>
      <c r="C21" s="22">
        <v>5.6670794483299716E-2</v>
      </c>
      <c r="D21" s="22">
        <v>21.87</v>
      </c>
      <c r="E21" s="22">
        <v>0.12</v>
      </c>
      <c r="F21" s="22">
        <v>7.0000000000000007E-2</v>
      </c>
      <c r="G21" s="22">
        <v>0.02</v>
      </c>
    </row>
    <row r="22" spans="1:7" x14ac:dyDescent="0.25">
      <c r="A22" s="21" t="s">
        <v>22</v>
      </c>
      <c r="B22" s="22">
        <v>3.3602492168493034</v>
      </c>
      <c r="C22" s="22">
        <v>0.19602564279088308</v>
      </c>
      <c r="D22" s="22">
        <v>0.81</v>
      </c>
      <c r="E22" s="22">
        <v>0.01</v>
      </c>
      <c r="F22" s="22">
        <v>0.01</v>
      </c>
      <c r="G22" s="22">
        <v>0.01</v>
      </c>
    </row>
    <row r="23" spans="1:7" x14ac:dyDescent="0.25">
      <c r="A23" s="21" t="s">
        <v>23</v>
      </c>
      <c r="B23" s="22">
        <v>0.78340615937655333</v>
      </c>
      <c r="C23" s="22">
        <v>2.3715202208487975E-2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24</v>
      </c>
      <c r="B24" s="22">
        <f>SUM(B13:B23)</f>
        <v>99.999907104153124</v>
      </c>
      <c r="C24" s="22"/>
      <c r="D24" s="22">
        <f>SUM(D13:D23)</f>
        <v>100.20000000000002</v>
      </c>
      <c r="E24" s="22"/>
      <c r="F24" s="22">
        <f>SUM(F13:F23)</f>
        <v>99.33</v>
      </c>
    </row>
    <row r="25" spans="1:7" x14ac:dyDescent="0.25">
      <c r="A25" s="23" t="s">
        <v>25</v>
      </c>
      <c r="B25" s="29">
        <v>0.60199999999999998</v>
      </c>
      <c r="C25" s="29"/>
      <c r="D25" s="29">
        <v>0.90300000000000002</v>
      </c>
      <c r="E25" s="29">
        <v>0.01</v>
      </c>
      <c r="F25" s="29">
        <v>0.90800000000000003</v>
      </c>
      <c r="G25" s="29">
        <v>5.0000000000000001E-3</v>
      </c>
    </row>
    <row r="26" spans="1:7" x14ac:dyDescent="0.25">
      <c r="A26" s="23"/>
      <c r="B26" s="22"/>
      <c r="C26" s="20"/>
      <c r="D26" s="22"/>
      <c r="E26" s="22"/>
      <c r="F26" s="22"/>
    </row>
    <row r="27" spans="1:7" x14ac:dyDescent="0.25">
      <c r="A27" s="21" t="s">
        <v>27</v>
      </c>
      <c r="B27" s="28">
        <v>20</v>
      </c>
      <c r="C27" s="20">
        <v>2</v>
      </c>
      <c r="D27" s="22">
        <v>2.9000000000000001E-2</v>
      </c>
      <c r="E27" s="22"/>
      <c r="F27" s="22"/>
    </row>
    <row r="28" spans="1:7" x14ac:dyDescent="0.25">
      <c r="A28" s="21" t="s">
        <v>28</v>
      </c>
      <c r="B28" s="28">
        <v>237</v>
      </c>
      <c r="C28" s="20">
        <v>19</v>
      </c>
      <c r="D28" s="22"/>
      <c r="E28" s="22"/>
      <c r="F28" s="22"/>
    </row>
    <row r="29" spans="1:7" x14ac:dyDescent="0.25">
      <c r="A29" s="21" t="s">
        <v>29</v>
      </c>
      <c r="B29" s="22">
        <v>1.91</v>
      </c>
      <c r="C29" s="20">
        <v>0.12</v>
      </c>
      <c r="D29" s="22">
        <v>1.43E-2</v>
      </c>
      <c r="E29" s="22"/>
      <c r="F29" s="22"/>
    </row>
    <row r="30" spans="1:7" x14ac:dyDescent="0.25">
      <c r="A30" s="21" t="s">
        <v>30</v>
      </c>
      <c r="B30" s="29">
        <v>0.63100000000000001</v>
      </c>
      <c r="C30" s="20">
        <v>4.5999999999999999E-2</v>
      </c>
      <c r="D30" s="22">
        <v>1.72E-2</v>
      </c>
      <c r="E30" s="22"/>
      <c r="F30" s="22"/>
    </row>
    <row r="31" spans="1:7" x14ac:dyDescent="0.25">
      <c r="A31" s="21" t="s">
        <v>31</v>
      </c>
      <c r="B31" s="28">
        <v>32.659999999999997</v>
      </c>
      <c r="C31" s="28">
        <v>2.1797981557933301</v>
      </c>
      <c r="D31" s="22">
        <v>0.06</v>
      </c>
      <c r="E31" s="22"/>
      <c r="F31" s="22"/>
    </row>
    <row r="32" spans="1:7" x14ac:dyDescent="0.25">
      <c r="A32" s="21" t="s">
        <v>32</v>
      </c>
      <c r="B32" s="27">
        <v>2</v>
      </c>
      <c r="C32" s="27">
        <v>0.16867127793432998</v>
      </c>
      <c r="D32" s="22">
        <v>1.7000000000000001E-2</v>
      </c>
      <c r="E32" s="22"/>
      <c r="F32" s="22"/>
    </row>
    <row r="33" spans="1:6" x14ac:dyDescent="0.25">
      <c r="A33" s="21" t="s">
        <v>33</v>
      </c>
      <c r="B33" s="28">
        <v>20.49</v>
      </c>
      <c r="C33" s="28">
        <v>0.85220302745296672</v>
      </c>
      <c r="D33" s="22">
        <v>0.75600000000000001</v>
      </c>
      <c r="E33" s="22"/>
      <c r="F33" s="22"/>
    </row>
    <row r="34" spans="1:6" x14ac:dyDescent="0.25">
      <c r="A34" s="21" t="s">
        <v>34</v>
      </c>
      <c r="B34" s="28">
        <v>50.68</v>
      </c>
      <c r="C34" s="28">
        <v>1.3136704305113984</v>
      </c>
      <c r="D34" s="22">
        <v>3.13</v>
      </c>
      <c r="E34" s="22"/>
      <c r="F34" s="22"/>
    </row>
    <row r="35" spans="1:6" x14ac:dyDescent="0.25">
      <c r="A35" s="21" t="s">
        <v>35</v>
      </c>
      <c r="B35" s="27">
        <v>6.56</v>
      </c>
      <c r="C35" s="27">
        <v>0.24535688292770619</v>
      </c>
      <c r="D35" s="22">
        <v>0.67</v>
      </c>
      <c r="E35" s="22"/>
      <c r="F35" s="22"/>
    </row>
    <row r="36" spans="1:6" x14ac:dyDescent="0.25">
      <c r="A36" s="21" t="s">
        <v>36</v>
      </c>
      <c r="B36" s="28">
        <v>373</v>
      </c>
      <c r="C36" s="28">
        <v>20.376312718448336</v>
      </c>
      <c r="D36" s="22">
        <v>7.61</v>
      </c>
      <c r="E36" s="22"/>
      <c r="F36" s="22"/>
    </row>
    <row r="37" spans="1:6" x14ac:dyDescent="0.25">
      <c r="A37" s="21" t="s">
        <v>37</v>
      </c>
      <c r="B37" s="28">
        <v>29.47</v>
      </c>
      <c r="C37" s="28">
        <v>1.2648992054705388</v>
      </c>
      <c r="D37" s="22">
        <v>4.34</v>
      </c>
      <c r="E37" s="22"/>
      <c r="F37" s="22"/>
    </row>
    <row r="38" spans="1:6" x14ac:dyDescent="0.25">
      <c r="A38" s="21" t="s">
        <v>38</v>
      </c>
      <c r="B38" s="28">
        <v>175.74</v>
      </c>
      <c r="C38" s="28">
        <v>8.5151523767927912</v>
      </c>
      <c r="D38" s="22">
        <v>41.49</v>
      </c>
      <c r="E38" s="22"/>
      <c r="F38" s="22"/>
    </row>
    <row r="39" spans="1:6" x14ac:dyDescent="0.25">
      <c r="A39" s="21" t="s">
        <v>39</v>
      </c>
      <c r="B39" s="27">
        <v>4.26</v>
      </c>
      <c r="C39" s="27">
        <v>0.21879213879844978</v>
      </c>
      <c r="D39" s="22">
        <v>0.97599999999999998</v>
      </c>
      <c r="E39" s="22"/>
      <c r="F39" s="22"/>
    </row>
    <row r="40" spans="1:6" x14ac:dyDescent="0.25">
      <c r="A40" s="21" t="s">
        <v>40</v>
      </c>
      <c r="B40" s="27">
        <v>6.76</v>
      </c>
      <c r="C40" s="27">
        <v>0.21118712081942864</v>
      </c>
      <c r="D40" s="22">
        <v>2.06</v>
      </c>
      <c r="E40" s="22"/>
      <c r="F40" s="22"/>
    </row>
    <row r="41" spans="1:6" x14ac:dyDescent="0.25">
      <c r="A41" s="21" t="s">
        <v>41</v>
      </c>
      <c r="B41" s="27">
        <v>2.0939999999999999</v>
      </c>
      <c r="C41" s="27">
        <v>0.10163660757817537</v>
      </c>
      <c r="D41" s="22">
        <v>0.84199999999999997</v>
      </c>
      <c r="E41" s="22"/>
      <c r="F41" s="22"/>
    </row>
    <row r="42" spans="1:6" x14ac:dyDescent="0.25">
      <c r="A42" s="21" t="s">
        <v>42</v>
      </c>
      <c r="B42" s="27">
        <v>6.1840000000000002</v>
      </c>
      <c r="C42" s="27">
        <v>0.29863020610782176</v>
      </c>
      <c r="D42" s="22">
        <v>3</v>
      </c>
      <c r="E42" s="22"/>
      <c r="F42" s="22"/>
    </row>
    <row r="43" spans="1:6" x14ac:dyDescent="0.25">
      <c r="A43" s="21" t="s">
        <v>43</v>
      </c>
      <c r="B43" s="22">
        <v>0.92759999999999998</v>
      </c>
      <c r="C43" s="22">
        <v>4.9812648996013037E-2</v>
      </c>
      <c r="D43" s="22">
        <v>0.61</v>
      </c>
      <c r="E43" s="22"/>
      <c r="F43" s="22"/>
    </row>
    <row r="44" spans="1:6" x14ac:dyDescent="0.25">
      <c r="A44" s="21" t="s">
        <v>44</v>
      </c>
      <c r="B44" s="27">
        <v>5.6959999999999997</v>
      </c>
      <c r="C44" s="27">
        <v>0.21372880011828055</v>
      </c>
      <c r="D44" s="22">
        <v>4.01</v>
      </c>
      <c r="E44" s="22"/>
      <c r="F44" s="22"/>
    </row>
    <row r="45" spans="1:6" x14ac:dyDescent="0.25">
      <c r="A45" s="21" t="s">
        <v>45</v>
      </c>
      <c r="B45" s="22">
        <v>1.1060000000000001</v>
      </c>
      <c r="C45" s="22">
        <v>7.4839828968270669E-2</v>
      </c>
      <c r="D45" s="22">
        <v>0.89800000000000002</v>
      </c>
      <c r="E45" s="22"/>
      <c r="F45" s="22"/>
    </row>
    <row r="46" spans="1:6" x14ac:dyDescent="0.25">
      <c r="A46" s="21" t="s">
        <v>46</v>
      </c>
      <c r="B46" s="28">
        <v>28.95</v>
      </c>
      <c r="C46" s="28">
        <v>0.64267410092518906</v>
      </c>
      <c r="D46" s="22">
        <v>22.76</v>
      </c>
    </row>
    <row r="47" spans="1:6" x14ac:dyDescent="0.25">
      <c r="A47" s="21" t="s">
        <v>47</v>
      </c>
      <c r="B47" s="27">
        <v>2.8639999999999999</v>
      </c>
      <c r="C47" s="27">
        <v>0.12320714265009164</v>
      </c>
      <c r="D47" s="22">
        <v>2.44</v>
      </c>
    </row>
    <row r="48" spans="1:6" x14ac:dyDescent="0.25">
      <c r="A48" s="21" t="s">
        <v>48</v>
      </c>
      <c r="B48" s="29">
        <v>0.41599999999999998</v>
      </c>
      <c r="C48" s="29">
        <v>1.9735754355990547E-2</v>
      </c>
      <c r="D48" s="22">
        <v>0.36899999999999999</v>
      </c>
    </row>
    <row r="49" spans="1:6" x14ac:dyDescent="0.25">
      <c r="A49" s="21" t="s">
        <v>49</v>
      </c>
      <c r="B49" s="27">
        <v>2.758</v>
      </c>
      <c r="C49" s="27">
        <v>0.1468672870315238</v>
      </c>
      <c r="D49" s="22">
        <v>2.58</v>
      </c>
    </row>
    <row r="50" spans="1:6" x14ac:dyDescent="0.25">
      <c r="A50" s="21" t="s">
        <v>50</v>
      </c>
      <c r="B50" s="29">
        <v>0.38619999999999999</v>
      </c>
      <c r="C50" s="29">
        <v>1.2537942414925994E-2</v>
      </c>
      <c r="D50" s="22">
        <v>0.36699999999999999</v>
      </c>
    </row>
    <row r="51" spans="1:6" x14ac:dyDescent="0.25">
      <c r="A51" s="21" t="s">
        <v>51</v>
      </c>
      <c r="B51" s="28">
        <v>33.171999999999997</v>
      </c>
      <c r="C51" s="28">
        <v>1.8279824944457208</v>
      </c>
      <c r="D51" s="22">
        <v>72.41</v>
      </c>
    </row>
    <row r="52" spans="1:6" x14ac:dyDescent="0.25">
      <c r="A52" s="21" t="s">
        <v>52</v>
      </c>
      <c r="B52" s="28">
        <v>317</v>
      </c>
      <c r="C52" s="28">
        <v>15.89</v>
      </c>
      <c r="D52" s="22">
        <v>277.43</v>
      </c>
    </row>
    <row r="53" spans="1:6" x14ac:dyDescent="0.25">
      <c r="A53" s="21" t="s">
        <v>53</v>
      </c>
      <c r="B53" s="22">
        <v>1.9</v>
      </c>
      <c r="C53" s="27">
        <v>0.06</v>
      </c>
      <c r="D53" s="22">
        <v>0.23</v>
      </c>
    </row>
    <row r="54" spans="1:6" x14ac:dyDescent="0.25">
      <c r="A54" s="21" t="s">
        <v>54</v>
      </c>
      <c r="B54" s="22">
        <v>2.71</v>
      </c>
      <c r="C54" s="29">
        <v>0.16</v>
      </c>
      <c r="D54" s="22">
        <v>0.88</v>
      </c>
    </row>
    <row r="55" spans="1:6" x14ac:dyDescent="0.25">
      <c r="A55" s="21" t="s">
        <v>55</v>
      </c>
      <c r="B55" s="22">
        <v>5.14</v>
      </c>
      <c r="C55" s="27">
        <v>0.43</v>
      </c>
      <c r="D55" s="22">
        <v>0.2</v>
      </c>
    </row>
    <row r="56" spans="1:6" x14ac:dyDescent="0.25">
      <c r="A56" s="21" t="s">
        <v>56</v>
      </c>
      <c r="B56" s="22">
        <v>0.71</v>
      </c>
      <c r="C56" s="29">
        <v>0.03</v>
      </c>
      <c r="D56" s="22">
        <v>1.46</v>
      </c>
    </row>
    <row r="57" spans="1:6" x14ac:dyDescent="0.25">
      <c r="A57" s="21" t="s">
        <v>57</v>
      </c>
      <c r="B57" s="22">
        <v>0.39</v>
      </c>
      <c r="C57" s="28">
        <v>0.01</v>
      </c>
      <c r="D57" s="22">
        <v>1.61</v>
      </c>
    </row>
    <row r="58" spans="1:6" ht="5.0999999999999996" customHeight="1" x14ac:dyDescent="0.25">
      <c r="A58" s="24"/>
      <c r="B58" s="18"/>
      <c r="C58" s="18"/>
      <c r="D58" s="18"/>
      <c r="E58" s="18"/>
      <c r="F58" s="18"/>
    </row>
    <row r="59" spans="1:6" x14ac:dyDescent="0.25">
      <c r="A59" s="25" t="s">
        <v>26</v>
      </c>
      <c r="B59" s="26"/>
      <c r="C59" s="26"/>
      <c r="D59" s="26"/>
      <c r="E59" s="26"/>
      <c r="F59" s="26"/>
    </row>
    <row r="60" spans="1:6" x14ac:dyDescent="0.25">
      <c r="A60" s="21" t="s">
        <v>413</v>
      </c>
    </row>
    <row r="61" spans="1:6" x14ac:dyDescent="0.25">
      <c r="A61" s="21" t="s">
        <v>415</v>
      </c>
    </row>
    <row r="62" spans="1:6" s="85" customFormat="1" x14ac:dyDescent="0.25">
      <c r="A62" s="21" t="s">
        <v>473</v>
      </c>
    </row>
    <row r="65" spans="1:1" x14ac:dyDescent="0.25">
      <c r="A65" s="93" t="s">
        <v>474</v>
      </c>
    </row>
    <row r="66" spans="1:1" x14ac:dyDescent="0.25">
      <c r="A66" s="86" t="s">
        <v>458</v>
      </c>
    </row>
    <row r="67" spans="1:1" x14ac:dyDescent="0.25">
      <c r="A67" s="86" t="s">
        <v>459</v>
      </c>
    </row>
  </sheetData>
  <pageMargins left="0.75" right="0.75" top="1" bottom="1" header="0.5" footer="0.5"/>
  <pageSetup paperSize="9" orientation="portrait" horizontalDpi="4294967292" verticalDpi="4294967292"/>
  <ignoredErrors>
    <ignoredError sqref="D24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52"/>
  <sheetViews>
    <sheetView tabSelected="1" topLeftCell="A31" workbookViewId="0">
      <selection activeCell="A50" sqref="A50"/>
    </sheetView>
  </sheetViews>
  <sheetFormatPr defaultColWidth="11.42578125" defaultRowHeight="12.75" x14ac:dyDescent="0.2"/>
  <cols>
    <col min="1" max="1" width="4.42578125" style="72" customWidth="1"/>
    <col min="2" max="10" width="7.7109375" style="72" customWidth="1"/>
    <col min="11" max="11" width="1.42578125" style="72" customWidth="1"/>
    <col min="12" max="20" width="7.7109375" style="72" customWidth="1"/>
    <col min="21" max="22" width="8.42578125" style="72" customWidth="1"/>
    <col min="23" max="16384" width="11.42578125" style="72"/>
  </cols>
  <sheetData>
    <row r="7" spans="1:21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S7" s="73"/>
      <c r="T7" s="73"/>
      <c r="U7" s="71"/>
    </row>
    <row r="8" spans="1:21" s="76" customFormat="1" ht="12" x14ac:dyDescent="0.2">
      <c r="A8" s="81" t="s">
        <v>470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1" s="76" customFormat="1" ht="5.0999999999999996" customHeight="1" x14ac:dyDescent="0.2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21" s="76" customFormat="1" ht="14.1" customHeight="1" x14ac:dyDescent="0.2">
      <c r="A10" s="82"/>
      <c r="B10" s="82" t="s">
        <v>416</v>
      </c>
      <c r="C10" s="82" t="s">
        <v>417</v>
      </c>
      <c r="D10" s="82" t="s">
        <v>418</v>
      </c>
      <c r="E10" s="82" t="s">
        <v>419</v>
      </c>
      <c r="F10" s="83"/>
      <c r="G10" s="83" t="s">
        <v>420</v>
      </c>
    </row>
    <row r="11" spans="1:21" s="76" customFormat="1" ht="5.0999999999999996" customHeight="1" x14ac:dyDescent="0.2">
      <c r="A11" s="75"/>
      <c r="B11" s="75"/>
      <c r="C11" s="75"/>
      <c r="D11" s="75"/>
    </row>
    <row r="12" spans="1:21" s="76" customFormat="1" ht="11.25" x14ac:dyDescent="0.2">
      <c r="A12" s="75" t="s">
        <v>421</v>
      </c>
      <c r="B12" s="77">
        <v>24.21</v>
      </c>
      <c r="C12" s="77">
        <v>0.57565614736576909</v>
      </c>
      <c r="D12" s="75">
        <f t="shared" ref="D12:D25" si="0">C12/B12*100</f>
        <v>2.3777618643774021</v>
      </c>
      <c r="E12" s="75">
        <f t="shared" ref="E12:E25" si="1">(B12-G12)/G12*100</f>
        <v>-5.0588235294117618</v>
      </c>
      <c r="F12" s="78" t="s">
        <v>422</v>
      </c>
      <c r="G12" s="76">
        <v>25.5</v>
      </c>
    </row>
    <row r="13" spans="1:21" s="76" customFormat="1" ht="11.25" x14ac:dyDescent="0.2">
      <c r="A13" s="75" t="s">
        <v>423</v>
      </c>
      <c r="B13" s="77">
        <v>54.654545454545456</v>
      </c>
      <c r="C13" s="77">
        <v>1.7591552724894042</v>
      </c>
      <c r="D13" s="75">
        <f t="shared" si="0"/>
        <v>3.2186806382873328</v>
      </c>
      <c r="E13" s="75">
        <f t="shared" si="1"/>
        <v>8.4415584415584473</v>
      </c>
      <c r="F13" s="78" t="s">
        <v>424</v>
      </c>
      <c r="G13" s="76">
        <v>50.4</v>
      </c>
    </row>
    <row r="14" spans="1:21" s="76" customFormat="1" ht="11.25" x14ac:dyDescent="0.2">
      <c r="A14" s="75" t="s">
        <v>425</v>
      </c>
      <c r="B14" s="77">
        <v>6.5727272727272741</v>
      </c>
      <c r="C14" s="77">
        <v>0.19005740759522688</v>
      </c>
      <c r="D14" s="75">
        <f t="shared" si="0"/>
        <v>2.891606477935678</v>
      </c>
      <c r="E14" s="75">
        <f t="shared" si="1"/>
        <v>-0.26210511794728036</v>
      </c>
      <c r="F14" s="78" t="s">
        <v>426</v>
      </c>
      <c r="G14" s="76">
        <v>6.59</v>
      </c>
    </row>
    <row r="15" spans="1:21" s="76" customFormat="1" ht="11.25" x14ac:dyDescent="0.2">
      <c r="A15" s="75" t="s">
        <v>427</v>
      </c>
      <c r="B15" s="77">
        <v>27.75</v>
      </c>
      <c r="C15" s="77">
        <v>0.50293140685385707</v>
      </c>
      <c r="D15" s="75">
        <f t="shared" si="0"/>
        <v>1.8123654301039893</v>
      </c>
      <c r="E15" s="75">
        <f t="shared" si="1"/>
        <v>-2.6315789473684208</v>
      </c>
      <c r="F15" s="78" t="s">
        <v>428</v>
      </c>
      <c r="G15" s="76">
        <v>28.5</v>
      </c>
    </row>
    <row r="16" spans="1:21" s="76" customFormat="1" ht="11.25" x14ac:dyDescent="0.2">
      <c r="A16" s="75" t="s">
        <v>429</v>
      </c>
      <c r="B16" s="77">
        <v>6.2427272727272731</v>
      </c>
      <c r="C16" s="77">
        <v>0.24413483606773148</v>
      </c>
      <c r="D16" s="75">
        <f t="shared" si="0"/>
        <v>3.910708019142342</v>
      </c>
      <c r="E16" s="75">
        <f t="shared" si="1"/>
        <v>-5.1257253384912911</v>
      </c>
      <c r="F16" s="78" t="s">
        <v>430</v>
      </c>
      <c r="G16" s="76">
        <v>6.58</v>
      </c>
    </row>
    <row r="17" spans="1:21" s="76" customFormat="1" ht="11.25" x14ac:dyDescent="0.2">
      <c r="A17" s="75" t="s">
        <v>431</v>
      </c>
      <c r="B17" s="77">
        <v>1.857818181818182</v>
      </c>
      <c r="C17" s="77">
        <v>8.5133798437304717E-2</v>
      </c>
      <c r="D17" s="75">
        <f t="shared" si="0"/>
        <v>4.5824612586139741</v>
      </c>
      <c r="E17" s="75">
        <f t="shared" si="1"/>
        <v>-4.7272727272727142</v>
      </c>
      <c r="F17" s="78" t="s">
        <v>432</v>
      </c>
      <c r="G17" s="76">
        <v>1.95</v>
      </c>
    </row>
    <row r="18" spans="1:21" s="76" customFormat="1" ht="11.25" x14ac:dyDescent="0.2">
      <c r="A18" s="75" t="s">
        <v>433</v>
      </c>
      <c r="B18" s="77">
        <v>6.1363636363636367</v>
      </c>
      <c r="C18" s="77">
        <v>0.22830999659553802</v>
      </c>
      <c r="D18" s="75">
        <f t="shared" si="0"/>
        <v>3.7206073519272862</v>
      </c>
      <c r="E18" s="75">
        <f t="shared" si="1"/>
        <v>-8.9560291340706755</v>
      </c>
      <c r="F18" s="78" t="s">
        <v>434</v>
      </c>
      <c r="G18" s="76">
        <v>6.74</v>
      </c>
    </row>
    <row r="19" spans="1:21" s="76" customFormat="1" ht="11.25" x14ac:dyDescent="0.2">
      <c r="A19" s="75" t="s">
        <v>435</v>
      </c>
      <c r="B19" s="77">
        <v>0.90781818181818186</v>
      </c>
      <c r="C19" s="77">
        <v>2.9088891975522831E-2</v>
      </c>
      <c r="D19" s="75">
        <f t="shared" si="0"/>
        <v>3.2042640870293524</v>
      </c>
      <c r="E19" s="75">
        <f t="shared" si="1"/>
        <v>-15.157179269328802</v>
      </c>
      <c r="F19" s="78" t="s">
        <v>436</v>
      </c>
      <c r="G19" s="76">
        <v>1.07</v>
      </c>
    </row>
    <row r="20" spans="1:21" s="76" customFormat="1" ht="11.25" x14ac:dyDescent="0.2">
      <c r="A20" s="75" t="s">
        <v>437</v>
      </c>
      <c r="B20" s="77">
        <v>5.9518181818181821</v>
      </c>
      <c r="C20" s="77">
        <v>0.15445505377411131</v>
      </c>
      <c r="D20" s="75">
        <f t="shared" si="0"/>
        <v>2.5950902573930414</v>
      </c>
      <c r="E20" s="75">
        <f t="shared" si="1"/>
        <v>-9.6840943578424543</v>
      </c>
      <c r="F20" s="78" t="s">
        <v>438</v>
      </c>
      <c r="G20" s="76">
        <v>6.59</v>
      </c>
    </row>
    <row r="21" spans="1:21" s="76" customFormat="1" ht="11.25" x14ac:dyDescent="0.2">
      <c r="A21" s="75" t="s">
        <v>439</v>
      </c>
      <c r="B21" s="77">
        <v>1.1939090909090908</v>
      </c>
      <c r="C21" s="77">
        <v>6.127226867915788E-2</v>
      </c>
      <c r="D21" s="75">
        <f t="shared" si="0"/>
        <v>5.1320715409330449</v>
      </c>
      <c r="E21" s="75">
        <f t="shared" si="1"/>
        <v>-10.902306648575317</v>
      </c>
      <c r="F21" s="78" t="s">
        <v>440</v>
      </c>
      <c r="G21" s="76">
        <v>1.34</v>
      </c>
    </row>
    <row r="22" spans="1:21" s="76" customFormat="1" ht="11.25" x14ac:dyDescent="0.2">
      <c r="A22" s="75" t="s">
        <v>441</v>
      </c>
      <c r="B22" s="77">
        <v>3.3381818181818179</v>
      </c>
      <c r="C22" s="77">
        <v>0.10694093526972553</v>
      </c>
      <c r="D22" s="75">
        <f t="shared" si="0"/>
        <v>3.2035683223501663</v>
      </c>
      <c r="E22" s="75">
        <f t="shared" si="1"/>
        <v>-11.218568665377179</v>
      </c>
      <c r="F22" s="78" t="s">
        <v>442</v>
      </c>
      <c r="G22" s="76">
        <v>3.76</v>
      </c>
    </row>
    <row r="23" spans="1:21" s="76" customFormat="1" ht="11.25" x14ac:dyDescent="0.2">
      <c r="A23" s="75" t="s">
        <v>443</v>
      </c>
      <c r="B23" s="77">
        <v>0.48645454545454547</v>
      </c>
      <c r="C23" s="77">
        <v>2.0992206345992491E-2</v>
      </c>
      <c r="D23" s="75">
        <f t="shared" si="0"/>
        <v>4.3153479687145841</v>
      </c>
      <c r="E23" s="75">
        <f t="shared" si="1"/>
        <v>-8.5611756664388263</v>
      </c>
      <c r="F23" s="78" t="s">
        <v>444</v>
      </c>
      <c r="G23" s="76">
        <v>0.53200000000000003</v>
      </c>
    </row>
    <row r="24" spans="1:21" s="76" customFormat="1" ht="11.25" x14ac:dyDescent="0.2">
      <c r="A24" s="75" t="s">
        <v>445</v>
      </c>
      <c r="B24" s="77">
        <v>3.2927272727272725</v>
      </c>
      <c r="C24" s="77">
        <v>0.11463776943842806</v>
      </c>
      <c r="D24" s="75">
        <f t="shared" si="0"/>
        <v>3.4815446267882626</v>
      </c>
      <c r="E24" s="75">
        <f t="shared" si="1"/>
        <v>-8.2805773613573077</v>
      </c>
      <c r="F24" s="78" t="s">
        <v>446</v>
      </c>
      <c r="G24" s="76">
        <v>3.59</v>
      </c>
    </row>
    <row r="25" spans="1:21" s="76" customFormat="1" ht="11.25" x14ac:dyDescent="0.2">
      <c r="A25" s="75" t="s">
        <v>447</v>
      </c>
      <c r="B25" s="77">
        <v>0.48145454545454541</v>
      </c>
      <c r="C25" s="77">
        <v>2.1983464860497477E-2</v>
      </c>
      <c r="D25" s="75">
        <f t="shared" si="0"/>
        <v>4.5660519914175275</v>
      </c>
      <c r="E25" s="75">
        <f t="shared" si="1"/>
        <v>-9.3305940763567996</v>
      </c>
      <c r="F25" s="78" t="s">
        <v>448</v>
      </c>
      <c r="G25" s="76">
        <v>0.53100000000000003</v>
      </c>
    </row>
    <row r="26" spans="1:21" ht="5.0999999999999996" customHeight="1" x14ac:dyDescent="0.2">
      <c r="A26" s="79"/>
      <c r="B26" s="80"/>
      <c r="C26" s="80"/>
      <c r="D26" s="80"/>
      <c r="E26" s="80"/>
      <c r="F26" s="79"/>
      <c r="G26" s="80"/>
    </row>
    <row r="27" spans="1:21" x14ac:dyDescent="0.2">
      <c r="A27" s="71"/>
      <c r="F27" s="71"/>
    </row>
    <row r="28" spans="1:21" x14ac:dyDescent="0.2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U28" s="71"/>
    </row>
    <row r="29" spans="1:21" x14ac:dyDescent="0.2">
      <c r="A29" s="81" t="s">
        <v>471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U29" s="71"/>
    </row>
    <row r="30" spans="1:21" s="76" customFormat="1" ht="5.0999999999999996" customHeight="1" x14ac:dyDescent="0.2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</row>
    <row r="31" spans="1:21" s="76" customFormat="1" ht="14.1" customHeight="1" x14ac:dyDescent="0.2">
      <c r="A31" s="84"/>
      <c r="B31" s="83" t="s">
        <v>449</v>
      </c>
      <c r="C31" s="83" t="s">
        <v>451</v>
      </c>
      <c r="D31" s="83" t="s">
        <v>453</v>
      </c>
      <c r="E31" s="83" t="s">
        <v>455</v>
      </c>
      <c r="F31" s="82" t="s">
        <v>417</v>
      </c>
      <c r="G31" s="82" t="s">
        <v>418</v>
      </c>
      <c r="H31" s="82" t="s">
        <v>419</v>
      </c>
      <c r="I31" s="83"/>
      <c r="J31" s="83" t="s">
        <v>457</v>
      </c>
      <c r="K31" s="83"/>
      <c r="L31" s="83" t="s">
        <v>450</v>
      </c>
      <c r="M31" s="83" t="s">
        <v>452</v>
      </c>
      <c r="N31" s="83" t="s">
        <v>454</v>
      </c>
      <c r="O31" s="83" t="s">
        <v>455</v>
      </c>
      <c r="P31" s="82" t="s">
        <v>417</v>
      </c>
      <c r="Q31" s="82" t="s">
        <v>418</v>
      </c>
      <c r="R31" s="82" t="s">
        <v>419</v>
      </c>
      <c r="S31" s="83"/>
      <c r="T31" s="83" t="s">
        <v>456</v>
      </c>
    </row>
    <row r="32" spans="1:21" s="76" customFormat="1" ht="5.0999999999999996" customHeight="1" x14ac:dyDescent="0.2">
      <c r="F32" s="75"/>
      <c r="G32" s="75"/>
    </row>
    <row r="33" spans="1:20" s="76" customFormat="1" ht="11.25" x14ac:dyDescent="0.2">
      <c r="A33" s="75" t="s">
        <v>421</v>
      </c>
      <c r="B33" s="76">
        <v>0.55800000000000005</v>
      </c>
      <c r="C33" s="76">
        <v>0.54200000000000004</v>
      </c>
      <c r="D33" s="76">
        <v>0.57699999999999996</v>
      </c>
      <c r="E33" s="77">
        <f>AVERAGE(B33:D33)</f>
        <v>0.55900000000000005</v>
      </c>
      <c r="F33" s="77">
        <f>STDEV(B33:D33)</f>
        <v>1.7521415467935193E-2</v>
      </c>
      <c r="G33" s="75">
        <f t="shared" ref="G33:G46" si="2">F33/E33*100</f>
        <v>3.1344213717236475</v>
      </c>
      <c r="H33" s="75">
        <f t="shared" ref="H33:H46" si="3">(E33-J33)/J33*100</f>
        <v>-15.303030303030299</v>
      </c>
      <c r="I33" s="78" t="s">
        <v>422</v>
      </c>
      <c r="J33" s="76">
        <v>0.66</v>
      </c>
      <c r="L33" s="76">
        <v>13.86</v>
      </c>
      <c r="M33" s="76">
        <v>13.76</v>
      </c>
      <c r="N33" s="76">
        <v>13.76</v>
      </c>
      <c r="O33" s="77">
        <f>AVERAGE(L33:N33)</f>
        <v>13.793333333333331</v>
      </c>
      <c r="P33" s="77">
        <f>STDEV(L33:N33)</f>
        <v>5.7735026918962373E-2</v>
      </c>
      <c r="Q33" s="75">
        <f t="shared" ref="Q33" si="4">P33/O33*100</f>
        <v>0.41857196896299453</v>
      </c>
      <c r="R33" s="75">
        <f t="shared" ref="R33:R46" si="5">(O33-T33)/T33*100</f>
        <v>-15.378323108384476</v>
      </c>
      <c r="S33" s="78" t="s">
        <v>422</v>
      </c>
      <c r="T33" s="76">
        <v>16.3</v>
      </c>
    </row>
    <row r="34" spans="1:20" s="76" customFormat="1" ht="11.25" x14ac:dyDescent="0.2">
      <c r="A34" s="75" t="s">
        <v>423</v>
      </c>
      <c r="B34" s="76">
        <v>1.7529999999999999</v>
      </c>
      <c r="C34" s="76">
        <v>1.7450000000000001</v>
      </c>
      <c r="D34" s="76">
        <v>1.7569999999999999</v>
      </c>
      <c r="E34" s="77">
        <f t="shared" ref="E34:E46" si="6">AVERAGE(B34:D34)</f>
        <v>1.7516666666666667</v>
      </c>
      <c r="F34" s="77">
        <f t="shared" ref="F34:F46" si="7">STDEV(B34:D34)</f>
        <v>6.1101009266076711E-3</v>
      </c>
      <c r="G34" s="75">
        <f t="shared" si="2"/>
        <v>0.34881641826494791</v>
      </c>
      <c r="H34" s="75">
        <f t="shared" si="3"/>
        <v>-11.976549413735341</v>
      </c>
      <c r="I34" s="78" t="s">
        <v>424</v>
      </c>
      <c r="J34" s="76">
        <v>1.99</v>
      </c>
      <c r="L34" s="76">
        <v>36.090000000000003</v>
      </c>
      <c r="M34" s="76">
        <v>34.909999999999997</v>
      </c>
      <c r="N34" s="76">
        <v>35.5</v>
      </c>
      <c r="O34" s="77">
        <f t="shared" ref="O34:O46" si="8">AVERAGE(L34:N34)</f>
        <v>35.5</v>
      </c>
      <c r="P34" s="77">
        <f t="shared" ref="P34:P46" si="9">STDEV(L34:N34)</f>
        <v>0.59000000000000341</v>
      </c>
      <c r="Q34" s="75">
        <f t="shared" ref="Q34:Q46" si="10">P34/O34*100</f>
        <v>1.661971830985925</v>
      </c>
      <c r="R34" s="75">
        <f t="shared" si="5"/>
        <v>-8.2687338501292054</v>
      </c>
      <c r="S34" s="78" t="s">
        <v>424</v>
      </c>
      <c r="T34" s="76">
        <v>38.700000000000003</v>
      </c>
    </row>
    <row r="35" spans="1:20" s="76" customFormat="1" ht="11.25" x14ac:dyDescent="0.2">
      <c r="A35" s="75" t="s">
        <v>425</v>
      </c>
      <c r="B35" s="76">
        <v>0.30099999999999999</v>
      </c>
      <c r="C35" s="76">
        <v>0.32600000000000001</v>
      </c>
      <c r="D35" s="76">
        <v>0.3</v>
      </c>
      <c r="E35" s="77">
        <f t="shared" si="6"/>
        <v>0.309</v>
      </c>
      <c r="F35" s="77">
        <f t="shared" si="7"/>
        <v>1.4730919862656249E-2</v>
      </c>
      <c r="G35" s="75">
        <f t="shared" si="2"/>
        <v>4.767287981442152</v>
      </c>
      <c r="H35" s="75">
        <f t="shared" si="3"/>
        <v>-24.63414634146341</v>
      </c>
      <c r="I35" s="78" t="s">
        <v>426</v>
      </c>
      <c r="J35" s="76">
        <v>0.41</v>
      </c>
      <c r="L35" s="76">
        <v>4.72</v>
      </c>
      <c r="M35" s="76">
        <v>4.75</v>
      </c>
      <c r="N35" s="76">
        <v>4.97</v>
      </c>
      <c r="O35" s="77">
        <f t="shared" si="8"/>
        <v>4.8133333333333326</v>
      </c>
      <c r="P35" s="77">
        <f t="shared" si="9"/>
        <v>0.13650396819628841</v>
      </c>
      <c r="Q35" s="75">
        <f t="shared" si="10"/>
        <v>2.8359550179284301</v>
      </c>
      <c r="R35" s="75">
        <f t="shared" si="5"/>
        <v>-15.10875955320401</v>
      </c>
      <c r="S35" s="78" t="s">
        <v>426</v>
      </c>
      <c r="T35" s="76">
        <v>5.67</v>
      </c>
    </row>
    <row r="36" spans="1:20" s="76" customFormat="1" ht="11.25" x14ac:dyDescent="0.2">
      <c r="A36" s="75" t="s">
        <v>427</v>
      </c>
      <c r="B36" s="76">
        <v>1.88</v>
      </c>
      <c r="C36" s="76">
        <v>2.2400000000000002</v>
      </c>
      <c r="D36" s="76">
        <v>2</v>
      </c>
      <c r="E36" s="77">
        <f t="shared" si="6"/>
        <v>2.04</v>
      </c>
      <c r="F36" s="77">
        <f t="shared" si="7"/>
        <v>0.18330302779823376</v>
      </c>
      <c r="G36" s="75">
        <f t="shared" si="2"/>
        <v>8.9854425391291048</v>
      </c>
      <c r="H36" s="75">
        <f t="shared" si="3"/>
        <v>-17.741935483870964</v>
      </c>
      <c r="I36" s="78" t="s">
        <v>428</v>
      </c>
      <c r="J36" s="76">
        <v>2.48</v>
      </c>
      <c r="L36" s="76">
        <v>20.97</v>
      </c>
      <c r="M36" s="76">
        <v>21.1</v>
      </c>
      <c r="N36" s="76">
        <v>21.37</v>
      </c>
      <c r="O36" s="77">
        <f t="shared" si="8"/>
        <v>21.146666666666665</v>
      </c>
      <c r="P36" s="77">
        <f t="shared" si="9"/>
        <v>0.20404247923737276</v>
      </c>
      <c r="Q36" s="75">
        <f t="shared" si="10"/>
        <v>0.96489192577572247</v>
      </c>
      <c r="R36" s="75">
        <f t="shared" si="5"/>
        <v>-17.071895424836608</v>
      </c>
      <c r="S36" s="78" t="s">
        <v>428</v>
      </c>
      <c r="T36" s="76">
        <v>25.5</v>
      </c>
    </row>
    <row r="37" spans="1:20" s="76" customFormat="1" ht="11.25" x14ac:dyDescent="0.2">
      <c r="A37" s="75" t="s">
        <v>429</v>
      </c>
      <c r="B37" s="76">
        <v>0.90900000000000003</v>
      </c>
      <c r="C37" s="76">
        <v>1.1439999999999999</v>
      </c>
      <c r="D37" s="76">
        <v>1.18</v>
      </c>
      <c r="E37" s="77">
        <f t="shared" si="6"/>
        <v>1.0776666666666666</v>
      </c>
      <c r="F37" s="77">
        <f t="shared" si="7"/>
        <v>0.14717449960279522</v>
      </c>
      <c r="G37" s="75">
        <f t="shared" si="2"/>
        <v>13.656773857358049</v>
      </c>
      <c r="H37" s="75">
        <f t="shared" si="3"/>
        <v>-5.4678362573099442</v>
      </c>
      <c r="I37" s="78" t="s">
        <v>430</v>
      </c>
      <c r="J37" s="76">
        <v>1.1399999999999999</v>
      </c>
      <c r="L37" s="76">
        <v>5.99</v>
      </c>
      <c r="M37" s="76">
        <v>5.3</v>
      </c>
      <c r="N37" s="76">
        <v>5.0999999999999996</v>
      </c>
      <c r="O37" s="77">
        <f t="shared" si="8"/>
        <v>5.4633333333333338</v>
      </c>
      <c r="P37" s="77">
        <f t="shared" si="9"/>
        <v>0.46694039591079889</v>
      </c>
      <c r="Q37" s="75">
        <f t="shared" si="10"/>
        <v>8.5468040740231643</v>
      </c>
      <c r="R37" s="75">
        <f t="shared" si="5"/>
        <v>-13.691416535018424</v>
      </c>
      <c r="S37" s="78" t="s">
        <v>430</v>
      </c>
      <c r="T37" s="76">
        <v>6.33</v>
      </c>
    </row>
    <row r="38" spans="1:20" s="76" customFormat="1" ht="11.25" x14ac:dyDescent="0.2">
      <c r="A38" s="75" t="s">
        <v>431</v>
      </c>
      <c r="B38" s="76">
        <v>0.45800000000000002</v>
      </c>
      <c r="C38" s="76">
        <v>0.41099999999999998</v>
      </c>
      <c r="D38" s="76">
        <v>0.41299999999999998</v>
      </c>
      <c r="E38" s="77">
        <f t="shared" si="6"/>
        <v>0.42733333333333334</v>
      </c>
      <c r="F38" s="77">
        <f t="shared" si="7"/>
        <v>2.6576932353703554E-2</v>
      </c>
      <c r="G38" s="75">
        <f t="shared" si="2"/>
        <v>6.2192509408042635</v>
      </c>
      <c r="H38" s="75">
        <f t="shared" si="3"/>
        <v>-25.029239766081862</v>
      </c>
      <c r="I38" s="78" t="s">
        <v>432</v>
      </c>
      <c r="J38" s="76">
        <v>0.56999999999999995</v>
      </c>
      <c r="L38" s="76">
        <v>1.7929999999999999</v>
      </c>
      <c r="M38" s="76">
        <v>1.73</v>
      </c>
      <c r="N38" s="76">
        <v>1.9</v>
      </c>
      <c r="O38" s="77">
        <f t="shared" si="8"/>
        <v>1.8076666666666668</v>
      </c>
      <c r="P38" s="77">
        <f t="shared" si="9"/>
        <v>8.594378007356511E-2</v>
      </c>
      <c r="Q38" s="75">
        <f t="shared" si="10"/>
        <v>4.7544042083845719</v>
      </c>
      <c r="R38" s="75">
        <f t="shared" si="5"/>
        <v>-17.079510703363919</v>
      </c>
      <c r="S38" s="78" t="s">
        <v>432</v>
      </c>
      <c r="T38" s="76">
        <v>2.1800000000000002</v>
      </c>
    </row>
    <row r="39" spans="1:20" s="76" customFormat="1" ht="11.25" x14ac:dyDescent="0.2">
      <c r="A39" s="75" t="s">
        <v>433</v>
      </c>
      <c r="B39" s="76">
        <v>1.5</v>
      </c>
      <c r="C39" s="76">
        <v>1.57</v>
      </c>
      <c r="D39" s="76">
        <v>1.73</v>
      </c>
      <c r="E39" s="77">
        <f t="shared" si="6"/>
        <v>1.6000000000000003</v>
      </c>
      <c r="F39" s="77">
        <f t="shared" si="7"/>
        <v>0.11789826122551594</v>
      </c>
      <c r="G39" s="75">
        <f t="shared" si="2"/>
        <v>7.3686413265947452</v>
      </c>
      <c r="H39" s="75">
        <f t="shared" si="3"/>
        <v>-10.112359550561782</v>
      </c>
      <c r="I39" s="78" t="s">
        <v>434</v>
      </c>
      <c r="J39" s="76">
        <v>1.78</v>
      </c>
      <c r="L39" s="76">
        <v>5.43</v>
      </c>
      <c r="M39" s="76">
        <v>5.01</v>
      </c>
      <c r="N39" s="76">
        <v>5.76</v>
      </c>
      <c r="O39" s="77">
        <f t="shared" si="8"/>
        <v>5.3999999999999995</v>
      </c>
      <c r="P39" s="77">
        <f t="shared" si="9"/>
        <v>0.37589892258425006</v>
      </c>
      <c r="Q39" s="75">
        <f t="shared" si="10"/>
        <v>6.9610911589675943</v>
      </c>
      <c r="R39" s="75">
        <f t="shared" si="5"/>
        <v>-8.1632653061224563</v>
      </c>
      <c r="S39" s="78" t="s">
        <v>434</v>
      </c>
      <c r="T39" s="76">
        <v>5.88</v>
      </c>
    </row>
    <row r="40" spans="1:20" s="76" customFormat="1" ht="11.25" x14ac:dyDescent="0.2">
      <c r="A40" s="75" t="s">
        <v>435</v>
      </c>
      <c r="B40" s="76">
        <v>0.28599999999999998</v>
      </c>
      <c r="C40" s="76">
        <v>0.32700000000000001</v>
      </c>
      <c r="D40" s="76">
        <v>0.32300000000000001</v>
      </c>
      <c r="E40" s="77">
        <f t="shared" si="6"/>
        <v>0.312</v>
      </c>
      <c r="F40" s="77">
        <f t="shared" si="7"/>
        <v>2.260530911091465E-2</v>
      </c>
      <c r="G40" s="75">
        <f t="shared" si="2"/>
        <v>7.2452913817034128</v>
      </c>
      <c r="H40" s="75">
        <f t="shared" si="3"/>
        <v>-10.857142857142851</v>
      </c>
      <c r="I40" s="78" t="s">
        <v>436</v>
      </c>
      <c r="J40" s="76">
        <v>0.35</v>
      </c>
      <c r="L40" s="76">
        <v>0.82699999999999996</v>
      </c>
      <c r="M40" s="76">
        <v>0.77800000000000002</v>
      </c>
      <c r="N40" s="76">
        <v>0.749</v>
      </c>
      <c r="O40" s="77">
        <f t="shared" si="8"/>
        <v>0.78466666666666673</v>
      </c>
      <c r="P40" s="77">
        <f t="shared" si="9"/>
        <v>3.9425034347903003E-2</v>
      </c>
      <c r="Q40" s="75">
        <f t="shared" si="10"/>
        <v>5.0244308854591759</v>
      </c>
      <c r="R40" s="75">
        <f t="shared" si="5"/>
        <v>-8.7596899224806108</v>
      </c>
      <c r="S40" s="78" t="s">
        <v>436</v>
      </c>
      <c r="T40" s="76">
        <v>0.86</v>
      </c>
    </row>
    <row r="41" spans="1:20" s="76" customFormat="1" ht="11.25" x14ac:dyDescent="0.2">
      <c r="A41" s="75" t="s">
        <v>437</v>
      </c>
      <c r="B41" s="76">
        <v>2.2799999999999998</v>
      </c>
      <c r="C41" s="76">
        <v>2.21</v>
      </c>
      <c r="D41" s="76">
        <v>2.2799999999999998</v>
      </c>
      <c r="E41" s="77">
        <f t="shared" si="6"/>
        <v>2.2566666666666664</v>
      </c>
      <c r="F41" s="77">
        <f t="shared" si="7"/>
        <v>4.0414518843273711E-2</v>
      </c>
      <c r="G41" s="75">
        <f t="shared" si="2"/>
        <v>1.7908944834537834</v>
      </c>
      <c r="H41" s="75">
        <f t="shared" si="3"/>
        <v>-10.803689064558634</v>
      </c>
      <c r="I41" s="78" t="s">
        <v>438</v>
      </c>
      <c r="J41" s="76">
        <v>2.5299999999999998</v>
      </c>
      <c r="L41" s="76">
        <v>4.43</v>
      </c>
      <c r="M41" s="76">
        <v>4.43</v>
      </c>
      <c r="N41" s="76">
        <v>4.5599999999999996</v>
      </c>
      <c r="O41" s="77">
        <f t="shared" si="8"/>
        <v>4.4733333333333327</v>
      </c>
      <c r="P41" s="77">
        <f t="shared" si="9"/>
        <v>7.5055534994651285E-2</v>
      </c>
      <c r="Q41" s="75">
        <f t="shared" si="10"/>
        <v>1.6778435542768546</v>
      </c>
      <c r="R41" s="75">
        <f t="shared" si="5"/>
        <v>-10.533333333333346</v>
      </c>
      <c r="S41" s="78" t="s">
        <v>438</v>
      </c>
      <c r="T41" s="76">
        <v>5</v>
      </c>
    </row>
    <row r="42" spans="1:20" s="76" customFormat="1" ht="11.25" x14ac:dyDescent="0.2">
      <c r="A42" s="75" t="s">
        <v>439</v>
      </c>
      <c r="B42" s="76">
        <v>0.52500000000000002</v>
      </c>
      <c r="C42" s="76">
        <v>0.48699999999999999</v>
      </c>
      <c r="D42" s="76">
        <v>0.497</v>
      </c>
      <c r="E42" s="77">
        <f t="shared" si="6"/>
        <v>0.503</v>
      </c>
      <c r="F42" s="77">
        <f t="shared" si="7"/>
        <v>1.9697715603592226E-2</v>
      </c>
      <c r="G42" s="75">
        <f t="shared" si="2"/>
        <v>3.9160468396803627</v>
      </c>
      <c r="H42" s="75">
        <f t="shared" si="3"/>
        <v>-10.178571428571438</v>
      </c>
      <c r="I42" s="78" t="s">
        <v>440</v>
      </c>
      <c r="J42" s="76">
        <v>0.56000000000000005</v>
      </c>
      <c r="L42" s="76">
        <v>0.88700000000000001</v>
      </c>
      <c r="M42" s="76">
        <v>0.88</v>
      </c>
      <c r="N42" s="76">
        <v>0.92</v>
      </c>
      <c r="O42" s="77">
        <f t="shared" si="8"/>
        <v>0.89566666666666661</v>
      </c>
      <c r="P42" s="77">
        <f t="shared" si="9"/>
        <v>2.1361959960016171E-2</v>
      </c>
      <c r="Q42" s="75">
        <f t="shared" si="10"/>
        <v>2.3850346066262937</v>
      </c>
      <c r="R42" s="75">
        <f t="shared" si="5"/>
        <v>-2.6449275362318945</v>
      </c>
      <c r="S42" s="78" t="s">
        <v>440</v>
      </c>
      <c r="T42" s="76">
        <v>0.92</v>
      </c>
    </row>
    <row r="43" spans="1:20" s="76" customFormat="1" ht="11.25" x14ac:dyDescent="0.2">
      <c r="A43" s="75" t="s">
        <v>441</v>
      </c>
      <c r="B43" s="76">
        <v>1.4359999999999999</v>
      </c>
      <c r="C43" s="76">
        <v>1.546</v>
      </c>
      <c r="D43" s="76">
        <v>1.63</v>
      </c>
      <c r="E43" s="77">
        <f t="shared" si="6"/>
        <v>1.5373333333333334</v>
      </c>
      <c r="F43" s="77">
        <f t="shared" si="7"/>
        <v>9.7289944667130576E-2</v>
      </c>
      <c r="G43" s="75">
        <f t="shared" si="2"/>
        <v>6.3284872940457868</v>
      </c>
      <c r="H43" s="75">
        <f t="shared" si="3"/>
        <v>-5.1028806584362139</v>
      </c>
      <c r="I43" s="78" t="s">
        <v>442</v>
      </c>
      <c r="J43" s="76">
        <v>1.62</v>
      </c>
      <c r="L43" s="76">
        <v>2.2000000000000002</v>
      </c>
      <c r="M43" s="76">
        <v>2.3199999999999998</v>
      </c>
      <c r="N43" s="76">
        <v>2.2799999999999998</v>
      </c>
      <c r="O43" s="77">
        <f t="shared" si="8"/>
        <v>2.2666666666666662</v>
      </c>
      <c r="P43" s="77">
        <f t="shared" si="9"/>
        <v>6.1101009266077679E-2</v>
      </c>
      <c r="Q43" s="75">
        <f t="shared" si="10"/>
        <v>2.6956327617387217</v>
      </c>
      <c r="R43" s="75">
        <f t="shared" si="5"/>
        <v>-0.14684287812043412</v>
      </c>
      <c r="S43" s="78" t="s">
        <v>442</v>
      </c>
      <c r="T43" s="76">
        <v>2.27</v>
      </c>
    </row>
    <row r="44" spans="1:20" s="76" customFormat="1" ht="11.25" x14ac:dyDescent="0.2">
      <c r="A44" s="75" t="s">
        <v>443</v>
      </c>
      <c r="B44" s="76">
        <v>0.22500000000000001</v>
      </c>
      <c r="C44" s="76">
        <v>0.26200000000000001</v>
      </c>
      <c r="D44" s="76">
        <v>0.22500000000000001</v>
      </c>
      <c r="E44" s="77">
        <f t="shared" si="6"/>
        <v>0.23733333333333331</v>
      </c>
      <c r="F44" s="77">
        <f t="shared" si="7"/>
        <v>2.1361959960016157E-2</v>
      </c>
      <c r="G44" s="75">
        <f t="shared" si="2"/>
        <v>9.0008258258495051</v>
      </c>
      <c r="H44" s="75">
        <f t="shared" si="3"/>
        <v>-5.0666666666666753</v>
      </c>
      <c r="I44" s="78" t="s">
        <v>444</v>
      </c>
      <c r="J44" s="76">
        <v>0.25</v>
      </c>
      <c r="L44" s="76">
        <v>0.29099999999999998</v>
      </c>
      <c r="M44" s="76">
        <v>0.316</v>
      </c>
      <c r="N44" s="76">
        <v>0.317</v>
      </c>
      <c r="O44" s="77">
        <f t="shared" si="8"/>
        <v>0.308</v>
      </c>
      <c r="P44" s="77">
        <f t="shared" si="9"/>
        <v>1.4730919862656249E-2</v>
      </c>
      <c r="Q44" s="75">
        <f t="shared" si="10"/>
        <v>4.7827661891741071</v>
      </c>
      <c r="R44" s="75">
        <f t="shared" si="5"/>
        <v>-3.7500000000000036</v>
      </c>
      <c r="S44" s="78" t="s">
        <v>444</v>
      </c>
      <c r="T44" s="76">
        <v>0.32</v>
      </c>
    </row>
    <row r="45" spans="1:20" s="76" customFormat="1" ht="11.25" x14ac:dyDescent="0.2">
      <c r="A45" s="75" t="s">
        <v>445</v>
      </c>
      <c r="B45" s="76">
        <v>1.5629999999999999</v>
      </c>
      <c r="C45" s="76">
        <v>1.51</v>
      </c>
      <c r="D45" s="76">
        <v>1.53</v>
      </c>
      <c r="E45" s="77">
        <f t="shared" si="6"/>
        <v>1.5343333333333333</v>
      </c>
      <c r="F45" s="77">
        <f t="shared" si="7"/>
        <v>2.6764404221527732E-2</v>
      </c>
      <c r="G45" s="75">
        <f t="shared" si="2"/>
        <v>1.7443669924958332</v>
      </c>
      <c r="H45" s="75">
        <f t="shared" si="3"/>
        <v>-9.2110453648915165</v>
      </c>
      <c r="I45" s="78" t="s">
        <v>446</v>
      </c>
      <c r="J45" s="76">
        <v>1.69</v>
      </c>
      <c r="L45" s="76">
        <v>1.78</v>
      </c>
      <c r="M45" s="76">
        <v>1.73</v>
      </c>
      <c r="N45" s="76">
        <v>1.69</v>
      </c>
      <c r="O45" s="77">
        <f t="shared" si="8"/>
        <v>1.7333333333333332</v>
      </c>
      <c r="P45" s="77">
        <f t="shared" si="9"/>
        <v>4.5092497528228984E-2</v>
      </c>
      <c r="Q45" s="75">
        <f t="shared" si="10"/>
        <v>2.6014902420132109</v>
      </c>
      <c r="R45" s="75">
        <f t="shared" si="5"/>
        <v>-13.764510779436151</v>
      </c>
      <c r="S45" s="78" t="s">
        <v>446</v>
      </c>
      <c r="T45" s="76">
        <v>2.0099999999999998</v>
      </c>
    </row>
    <row r="46" spans="1:20" s="76" customFormat="1" ht="11.25" x14ac:dyDescent="0.2">
      <c r="A46" s="75" t="s">
        <v>447</v>
      </c>
      <c r="B46" s="76">
        <v>0.215</v>
      </c>
      <c r="C46" s="76">
        <v>0.218</v>
      </c>
      <c r="D46" s="76">
        <v>0.219</v>
      </c>
      <c r="E46" s="77">
        <f t="shared" si="6"/>
        <v>0.21733333333333335</v>
      </c>
      <c r="F46" s="77">
        <f t="shared" si="7"/>
        <v>2.0816659994661348E-3</v>
      </c>
      <c r="G46" s="75">
        <f t="shared" si="2"/>
        <v>0.95782177889546061</v>
      </c>
      <c r="H46" s="75">
        <f t="shared" si="3"/>
        <v>-13.066666666666659</v>
      </c>
      <c r="I46" s="78" t="s">
        <v>448</v>
      </c>
      <c r="J46" s="76">
        <v>0.25</v>
      </c>
      <c r="L46" s="76">
        <v>0.23499999999999999</v>
      </c>
      <c r="M46" s="76">
        <v>0.22800000000000001</v>
      </c>
      <c r="N46" s="76">
        <v>0.20799999999999999</v>
      </c>
      <c r="O46" s="77">
        <f t="shared" si="8"/>
        <v>0.22366666666666665</v>
      </c>
      <c r="P46" s="77">
        <f t="shared" si="9"/>
        <v>1.4011899704655802E-2</v>
      </c>
      <c r="Q46" s="75">
        <f t="shared" si="10"/>
        <v>6.2646347412768115</v>
      </c>
      <c r="R46" s="75">
        <f t="shared" si="5"/>
        <v>-17.160493827160504</v>
      </c>
      <c r="S46" s="78" t="s">
        <v>448</v>
      </c>
      <c r="T46" s="76">
        <v>0.27</v>
      </c>
    </row>
    <row r="47" spans="1:20" ht="5.0999999999999996" customHeight="1" x14ac:dyDescent="0.2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</row>
    <row r="50" spans="1:1" x14ac:dyDescent="0.2">
      <c r="A50" s="93" t="s">
        <v>475</v>
      </c>
    </row>
    <row r="51" spans="1:1" x14ac:dyDescent="0.2">
      <c r="A51" s="86" t="s">
        <v>458</v>
      </c>
    </row>
    <row r="52" spans="1:1" x14ac:dyDescent="0.2">
      <c r="A52" s="86" t="s">
        <v>459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8"/>
  <sheetViews>
    <sheetView workbookViewId="0">
      <selection activeCell="A26" sqref="A26"/>
    </sheetView>
  </sheetViews>
  <sheetFormatPr defaultColWidth="11" defaultRowHeight="15.75" x14ac:dyDescent="0.25"/>
  <cols>
    <col min="1" max="1" width="5" style="11" customWidth="1"/>
    <col min="2" max="3" width="5.7109375" style="11" customWidth="1"/>
    <col min="4" max="4" width="3.140625" style="11" customWidth="1"/>
    <col min="5" max="5" width="5.7109375" style="11" customWidth="1"/>
    <col min="6" max="9" width="4.42578125" style="11" customWidth="1"/>
    <col min="10" max="10" width="6.85546875" style="11" customWidth="1"/>
    <col min="11" max="13" width="7.85546875" style="11" customWidth="1"/>
    <col min="14" max="16384" width="11" style="11"/>
  </cols>
  <sheetData>
    <row r="6" spans="1:13" s="1" customFormat="1" x14ac:dyDescent="0.25"/>
    <row r="7" spans="1:13" s="1" customFormat="1" x14ac:dyDescent="0.25">
      <c r="A7" s="89" t="s">
        <v>462</v>
      </c>
      <c r="B7" s="89"/>
      <c r="C7" s="90"/>
      <c r="D7" s="90"/>
      <c r="E7" s="90"/>
      <c r="F7" s="90"/>
      <c r="G7" s="91"/>
      <c r="H7" s="91"/>
      <c r="I7" s="91"/>
    </row>
    <row r="8" spans="1:13" s="1" customFormat="1" ht="6" customHeight="1" x14ac:dyDescent="0.25">
      <c r="A8" s="2"/>
      <c r="B8" s="2"/>
      <c r="C8" s="2"/>
      <c r="D8" s="2"/>
      <c r="E8" s="2"/>
      <c r="F8" s="2"/>
      <c r="G8" s="2"/>
    </row>
    <row r="9" spans="1:13" s="1" customFormat="1" ht="6" customHeight="1" x14ac:dyDescent="0.25">
      <c r="A9" s="3"/>
      <c r="B9" s="3"/>
      <c r="C9" s="3"/>
      <c r="D9" s="3"/>
      <c r="E9" s="3"/>
      <c r="F9" s="3"/>
      <c r="G9" s="3"/>
      <c r="H9" s="32"/>
      <c r="I9" s="32"/>
      <c r="J9" s="32"/>
      <c r="K9" s="32"/>
      <c r="L9" s="32"/>
      <c r="M9" s="32"/>
    </row>
    <row r="10" spans="1:13" s="6" customFormat="1" x14ac:dyDescent="0.25">
      <c r="A10" s="4" t="s">
        <v>6</v>
      </c>
      <c r="B10" s="5" t="s">
        <v>7</v>
      </c>
      <c r="C10" s="5" t="s">
        <v>0</v>
      </c>
      <c r="D10" s="4" t="s">
        <v>1</v>
      </c>
      <c r="E10" s="4" t="s">
        <v>63</v>
      </c>
      <c r="F10" s="5" t="s">
        <v>62</v>
      </c>
      <c r="G10" s="5" t="s">
        <v>409</v>
      </c>
      <c r="H10" s="5" t="s">
        <v>60</v>
      </c>
      <c r="I10" s="5" t="s">
        <v>61</v>
      </c>
      <c r="J10" s="5" t="s">
        <v>304</v>
      </c>
      <c r="K10" s="5" t="s">
        <v>305</v>
      </c>
      <c r="L10" s="5" t="s">
        <v>306</v>
      </c>
      <c r="M10" s="5" t="s">
        <v>410</v>
      </c>
    </row>
    <row r="11" spans="1:13" s="6" customFormat="1" ht="6" customHeight="1" x14ac:dyDescent="0.25">
      <c r="A11" s="7"/>
      <c r="B11" s="7"/>
      <c r="C11" s="7"/>
      <c r="D11" s="7"/>
      <c r="E11" s="7"/>
      <c r="F11" s="7"/>
      <c r="G11" s="7"/>
      <c r="H11" s="33"/>
      <c r="I11" s="33"/>
      <c r="J11" s="33"/>
      <c r="K11" s="33"/>
      <c r="L11" s="33"/>
      <c r="M11" s="33"/>
    </row>
    <row r="12" spans="1:13" s="6" customFormat="1" ht="6" customHeight="1" x14ac:dyDescent="0.25">
      <c r="A12" s="8"/>
      <c r="B12" s="8"/>
      <c r="C12" s="8"/>
      <c r="D12" s="8"/>
      <c r="E12" s="8"/>
      <c r="F12" s="8"/>
      <c r="G12" s="8"/>
    </row>
    <row r="13" spans="1:13" s="1" customFormat="1" x14ac:dyDescent="0.25">
      <c r="A13" s="2" t="s">
        <v>10</v>
      </c>
      <c r="B13" s="2">
        <v>1</v>
      </c>
      <c r="C13" s="2">
        <v>1200</v>
      </c>
      <c r="D13" s="2">
        <v>24</v>
      </c>
      <c r="E13" s="2" t="s">
        <v>12</v>
      </c>
      <c r="F13" s="2">
        <v>23.5</v>
      </c>
      <c r="G13" s="2">
        <v>33</v>
      </c>
      <c r="H13" s="2">
        <v>19.7</v>
      </c>
      <c r="I13" s="2">
        <v>23.8</v>
      </c>
      <c r="J13" s="36">
        <f>I13/H13</f>
        <v>1.2081218274111676</v>
      </c>
      <c r="K13" s="36">
        <f>H13+I13</f>
        <v>43.5</v>
      </c>
      <c r="L13" s="36">
        <f>I13/G13</f>
        <v>0.72121212121212119</v>
      </c>
      <c r="M13" s="36">
        <f>F13/(G13+H13+I13)</f>
        <v>0.30718954248366015</v>
      </c>
    </row>
    <row r="14" spans="1:13" s="1" customFormat="1" x14ac:dyDescent="0.25">
      <c r="A14" s="2" t="s">
        <v>2</v>
      </c>
      <c r="B14" s="2">
        <v>1.5</v>
      </c>
      <c r="C14" s="2">
        <v>1300</v>
      </c>
      <c r="D14" s="2">
        <v>69</v>
      </c>
      <c r="E14" s="2" t="s">
        <v>12</v>
      </c>
      <c r="F14" s="2">
        <v>21.9</v>
      </c>
      <c r="G14" s="2">
        <v>31</v>
      </c>
      <c r="H14" s="2">
        <v>11.5</v>
      </c>
      <c r="I14" s="2">
        <v>35.6</v>
      </c>
      <c r="J14" s="36">
        <f t="shared" ref="J14:J18" si="0">I14/H14</f>
        <v>3.0956521739130438</v>
      </c>
      <c r="K14" s="36">
        <f t="shared" ref="K14:K18" si="1">H14+I14</f>
        <v>47.1</v>
      </c>
      <c r="L14" s="36">
        <f t="shared" ref="L14:L18" si="2">I14/G14</f>
        <v>1.1483870967741936</v>
      </c>
      <c r="M14" s="36">
        <f t="shared" ref="M14:M18" si="3">F14/(G14+H14+I14)</f>
        <v>0.28040973111395645</v>
      </c>
    </row>
    <row r="15" spans="1:13" s="1" customFormat="1" x14ac:dyDescent="0.25">
      <c r="A15" s="2" t="s">
        <v>3</v>
      </c>
      <c r="B15" s="2">
        <v>2</v>
      </c>
      <c r="C15" s="2">
        <v>1300</v>
      </c>
      <c r="D15" s="2">
        <v>52</v>
      </c>
      <c r="E15" s="2" t="s">
        <v>12</v>
      </c>
      <c r="F15" s="2">
        <v>7.3</v>
      </c>
      <c r="G15" s="2">
        <v>14.1</v>
      </c>
      <c r="H15" s="2">
        <v>16.5</v>
      </c>
      <c r="I15" s="2">
        <v>62.1</v>
      </c>
      <c r="J15" s="36">
        <f t="shared" si="0"/>
        <v>3.7636363636363637</v>
      </c>
      <c r="K15" s="36">
        <f t="shared" si="1"/>
        <v>78.599999999999994</v>
      </c>
      <c r="L15" s="36">
        <f t="shared" si="2"/>
        <v>4.4042553191489366</v>
      </c>
      <c r="M15" s="36">
        <f t="shared" si="3"/>
        <v>7.8748651564185534E-2</v>
      </c>
    </row>
    <row r="16" spans="1:13" s="1" customFormat="1" x14ac:dyDescent="0.25">
      <c r="A16" s="2" t="s">
        <v>4</v>
      </c>
      <c r="B16" s="2">
        <v>2</v>
      </c>
      <c r="C16" s="2">
        <v>1300</v>
      </c>
      <c r="D16" s="2">
        <v>44</v>
      </c>
      <c r="E16" s="2" t="s">
        <v>11</v>
      </c>
      <c r="F16" s="2">
        <v>24.6</v>
      </c>
      <c r="G16" s="2">
        <v>17.7</v>
      </c>
      <c r="H16" s="2">
        <v>12.9</v>
      </c>
      <c r="I16" s="2">
        <v>44.8</v>
      </c>
      <c r="J16" s="36">
        <f t="shared" si="0"/>
        <v>3.4728682170542631</v>
      </c>
      <c r="K16" s="36">
        <f t="shared" si="1"/>
        <v>57.699999999999996</v>
      </c>
      <c r="L16" s="36">
        <f t="shared" si="2"/>
        <v>2.5310734463276834</v>
      </c>
      <c r="M16" s="36">
        <f t="shared" si="3"/>
        <v>0.32625994694960214</v>
      </c>
    </row>
    <row r="17" spans="1:13" s="1" customFormat="1" x14ac:dyDescent="0.25">
      <c r="A17" s="2" t="s">
        <v>5</v>
      </c>
      <c r="B17" s="2">
        <v>2</v>
      </c>
      <c r="C17" s="2">
        <v>1350</v>
      </c>
      <c r="D17" s="2">
        <v>48</v>
      </c>
      <c r="E17" s="2" t="s">
        <v>12</v>
      </c>
      <c r="F17" s="2">
        <v>39.1</v>
      </c>
      <c r="G17" s="2">
        <v>22.9</v>
      </c>
      <c r="H17" s="2">
        <v>8.6</v>
      </c>
      <c r="I17" s="2">
        <v>29.4</v>
      </c>
      <c r="J17" s="36">
        <f t="shared" si="0"/>
        <v>3.4186046511627906</v>
      </c>
      <c r="K17" s="36">
        <f t="shared" si="1"/>
        <v>38</v>
      </c>
      <c r="L17" s="36">
        <f t="shared" si="2"/>
        <v>1.2838427947598254</v>
      </c>
      <c r="M17" s="36">
        <f t="shared" si="3"/>
        <v>0.64203612479474548</v>
      </c>
    </row>
    <row r="18" spans="1:13" s="1" customFormat="1" x14ac:dyDescent="0.25">
      <c r="A18" s="2" t="s">
        <v>9</v>
      </c>
      <c r="B18" s="2">
        <v>2</v>
      </c>
      <c r="C18" s="2">
        <v>1350</v>
      </c>
      <c r="D18" s="2">
        <v>5</v>
      </c>
      <c r="E18" s="2" t="s">
        <v>12</v>
      </c>
      <c r="F18" s="2">
        <v>26.9</v>
      </c>
      <c r="G18" s="2">
        <v>38</v>
      </c>
      <c r="H18" s="2">
        <v>26</v>
      </c>
      <c r="I18" s="2">
        <v>9.1</v>
      </c>
      <c r="J18" s="36">
        <f t="shared" si="0"/>
        <v>0.35</v>
      </c>
      <c r="K18" s="36">
        <f t="shared" si="1"/>
        <v>35.1</v>
      </c>
      <c r="L18" s="36">
        <f t="shared" si="2"/>
        <v>0.23947368421052631</v>
      </c>
      <c r="M18" s="36">
        <f t="shared" si="3"/>
        <v>0.36798905608755134</v>
      </c>
    </row>
    <row r="19" spans="1:13" s="1" customFormat="1" x14ac:dyDescent="0.25">
      <c r="A19" s="2" t="s">
        <v>308</v>
      </c>
      <c r="B19" s="2">
        <v>2</v>
      </c>
      <c r="C19" s="2">
        <v>1300</v>
      </c>
      <c r="D19" s="2">
        <v>42</v>
      </c>
      <c r="E19" s="2" t="s">
        <v>307</v>
      </c>
      <c r="F19" s="2">
        <v>58.4</v>
      </c>
      <c r="G19" s="2">
        <v>0</v>
      </c>
      <c r="H19" s="2">
        <v>0</v>
      </c>
      <c r="I19" s="2">
        <v>41.6</v>
      </c>
      <c r="J19" s="36">
        <v>0</v>
      </c>
      <c r="K19" s="36">
        <v>0</v>
      </c>
      <c r="L19" s="36">
        <v>0</v>
      </c>
      <c r="M19" s="36">
        <v>0</v>
      </c>
    </row>
    <row r="20" spans="1:13" s="1" customFormat="1" ht="6" customHeight="1" x14ac:dyDescent="0.25">
      <c r="A20" s="9"/>
      <c r="B20" s="9"/>
      <c r="C20" s="9"/>
      <c r="D20" s="9"/>
      <c r="E20" s="9"/>
      <c r="F20" s="9"/>
      <c r="G20" s="9"/>
      <c r="H20" s="34"/>
      <c r="I20" s="34"/>
      <c r="J20" s="34"/>
      <c r="K20" s="34"/>
      <c r="L20" s="34"/>
      <c r="M20" s="34"/>
    </row>
    <row r="21" spans="1:13" x14ac:dyDescent="0.25">
      <c r="A21" s="4" t="s">
        <v>13</v>
      </c>
      <c r="B21" s="4"/>
      <c r="C21" s="10"/>
      <c r="D21" s="10"/>
      <c r="E21" s="10"/>
      <c r="F21" s="10"/>
      <c r="G21" s="10"/>
    </row>
    <row r="22" spans="1:13" x14ac:dyDescent="0.25">
      <c r="A22" s="4" t="s">
        <v>309</v>
      </c>
    </row>
    <row r="23" spans="1:13" x14ac:dyDescent="0.25">
      <c r="A23" s="4" t="s">
        <v>411</v>
      </c>
    </row>
    <row r="26" spans="1:13" x14ac:dyDescent="0.25">
      <c r="A26" s="93" t="s">
        <v>475</v>
      </c>
    </row>
    <row r="27" spans="1:13" x14ac:dyDescent="0.25">
      <c r="A27" s="86" t="s">
        <v>458</v>
      </c>
    </row>
    <row r="28" spans="1:13" x14ac:dyDescent="0.25">
      <c r="A28" s="86" t="s">
        <v>459</v>
      </c>
    </row>
  </sheetData>
  <mergeCells count="1">
    <mergeCell ref="A7:I7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Z128"/>
  <sheetViews>
    <sheetView topLeftCell="A106" workbookViewId="0">
      <selection activeCell="A126" sqref="A126"/>
    </sheetView>
  </sheetViews>
  <sheetFormatPr defaultColWidth="11" defaultRowHeight="15.75" x14ac:dyDescent="0.25"/>
  <cols>
    <col min="1" max="1" width="4" style="11" customWidth="1"/>
    <col min="2" max="26" width="5" style="11" customWidth="1"/>
    <col min="27" max="16384" width="11" style="11"/>
  </cols>
  <sheetData>
    <row r="6" spans="1:26" s="1" customFormat="1" x14ac:dyDescent="0.25"/>
    <row r="7" spans="1:26" s="1" customFormat="1" x14ac:dyDescent="0.25">
      <c r="A7" s="42" t="s">
        <v>463</v>
      </c>
      <c r="B7" s="42"/>
      <c r="C7" s="43"/>
      <c r="D7" s="43"/>
      <c r="E7"/>
      <c r="F7" s="43"/>
      <c r="G7"/>
      <c r="H7" s="43"/>
      <c r="I7"/>
      <c r="J7"/>
      <c r="K7"/>
      <c r="L7"/>
      <c r="M7"/>
    </row>
    <row r="8" spans="1:26" s="1" customFormat="1" ht="6" customHeight="1" x14ac:dyDescent="0.25">
      <c r="A8" s="2"/>
      <c r="B8" s="2"/>
      <c r="C8" s="2"/>
      <c r="D8" s="2"/>
      <c r="F8" s="2"/>
      <c r="G8" s="2"/>
      <c r="H8" s="2"/>
    </row>
    <row r="9" spans="1:26" s="1" customFormat="1" ht="6" customHeight="1" x14ac:dyDescent="0.25">
      <c r="A9" s="3"/>
      <c r="B9" s="3"/>
      <c r="C9" s="3"/>
      <c r="D9" s="3"/>
      <c r="E9" s="32"/>
      <c r="F9" s="3"/>
      <c r="G9" s="3"/>
      <c r="H9" s="3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1.1" customHeight="1" x14ac:dyDescent="0.25">
      <c r="B10" s="38" t="s">
        <v>113</v>
      </c>
      <c r="C10" s="38" t="s">
        <v>114</v>
      </c>
      <c r="D10" s="38" t="s">
        <v>115</v>
      </c>
      <c r="E10" s="38" t="s">
        <v>122</v>
      </c>
      <c r="F10" s="38" t="s">
        <v>116</v>
      </c>
      <c r="G10" s="38" t="s">
        <v>118</v>
      </c>
      <c r="H10" s="38" t="s">
        <v>117</v>
      </c>
      <c r="I10" s="38" t="s">
        <v>123</v>
      </c>
      <c r="J10" s="38" t="s">
        <v>119</v>
      </c>
      <c r="K10" s="38" t="s">
        <v>120</v>
      </c>
      <c r="L10" s="38" t="s">
        <v>121</v>
      </c>
      <c r="M10" s="38" t="s">
        <v>124</v>
      </c>
      <c r="N10" s="38" t="s">
        <v>65</v>
      </c>
      <c r="O10" s="38" t="s">
        <v>66</v>
      </c>
      <c r="P10" s="38" t="s">
        <v>67</v>
      </c>
      <c r="Q10" s="38" t="s">
        <v>68</v>
      </c>
      <c r="R10" s="38" t="s">
        <v>112</v>
      </c>
      <c r="S10" s="38" t="s">
        <v>70</v>
      </c>
      <c r="T10" s="38" t="s">
        <v>71</v>
      </c>
      <c r="U10" s="38" t="s">
        <v>72</v>
      </c>
      <c r="V10" s="38" t="s">
        <v>73</v>
      </c>
      <c r="W10" s="38" t="s">
        <v>74</v>
      </c>
      <c r="X10" s="38" t="s">
        <v>75</v>
      </c>
      <c r="Y10" s="38" t="s">
        <v>139</v>
      </c>
      <c r="Z10" s="38" t="s">
        <v>25</v>
      </c>
    </row>
    <row r="11" spans="1:26" ht="11.1" customHeight="1" x14ac:dyDescent="0.25">
      <c r="A11" s="8" t="s">
        <v>166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11.1" customHeight="1" x14ac:dyDescent="0.25">
      <c r="A12" s="2" t="s">
        <v>125</v>
      </c>
      <c r="B12" s="36">
        <v>41.28</v>
      </c>
      <c r="C12" s="36">
        <v>0.02</v>
      </c>
      <c r="D12" s="36">
        <v>0.01</v>
      </c>
      <c r="E12" s="36">
        <v>0.13</v>
      </c>
      <c r="F12" s="36">
        <v>9.4600000000000009</v>
      </c>
      <c r="G12" s="36">
        <v>50.06</v>
      </c>
      <c r="H12" s="36">
        <v>0.14000000000000001</v>
      </c>
      <c r="I12" s="36">
        <v>0.14000000000000001</v>
      </c>
      <c r="J12" s="36">
        <v>0.2</v>
      </c>
      <c r="K12" s="36">
        <v>0</v>
      </c>
      <c r="L12" s="36">
        <v>0</v>
      </c>
      <c r="M12" s="36">
        <v>101.44000000000001</v>
      </c>
      <c r="N12" s="37">
        <v>0.99629699545449069</v>
      </c>
      <c r="O12" s="37">
        <v>3.6308706942627007E-4</v>
      </c>
      <c r="P12" s="37">
        <v>2.8444865126500918E-4</v>
      </c>
      <c r="Q12" s="37">
        <v>2.4806709440236517E-3</v>
      </c>
      <c r="R12" s="37">
        <v>0.19093982134929913</v>
      </c>
      <c r="S12" s="37">
        <v>1.8008404737137229</v>
      </c>
      <c r="T12" s="37">
        <v>2.8619575471393096E-3</v>
      </c>
      <c r="U12" s="37">
        <v>2.7181507902185194E-3</v>
      </c>
      <c r="V12" s="37">
        <v>5.171752158852975E-3</v>
      </c>
      <c r="W12" s="37">
        <v>0</v>
      </c>
      <c r="X12" s="37">
        <v>0</v>
      </c>
      <c r="Y12" s="37">
        <v>3.001957357678438</v>
      </c>
      <c r="Z12" s="37">
        <v>0.90413610285101365</v>
      </c>
    </row>
    <row r="13" spans="1:26" ht="11.1" customHeight="1" x14ac:dyDescent="0.25">
      <c r="A13" s="2" t="s">
        <v>126</v>
      </c>
      <c r="B13" s="36">
        <v>41.17</v>
      </c>
      <c r="C13" s="36">
        <v>0.02</v>
      </c>
      <c r="D13" s="36">
        <v>0.01</v>
      </c>
      <c r="E13" s="36">
        <v>0.11</v>
      </c>
      <c r="F13" s="36">
        <v>9.52</v>
      </c>
      <c r="G13" s="36">
        <v>49.88</v>
      </c>
      <c r="H13" s="36">
        <v>0.12</v>
      </c>
      <c r="I13" s="36">
        <v>0.18</v>
      </c>
      <c r="J13" s="36">
        <v>0.19</v>
      </c>
      <c r="K13" s="36">
        <v>0</v>
      </c>
      <c r="L13" s="36">
        <v>0</v>
      </c>
      <c r="M13" s="36">
        <v>101.20000000000002</v>
      </c>
      <c r="N13" s="37">
        <v>0.99639148468439176</v>
      </c>
      <c r="O13" s="37">
        <v>3.6409171038163175E-4</v>
      </c>
      <c r="P13" s="37">
        <v>2.8523570425813776E-4</v>
      </c>
      <c r="Q13" s="37">
        <v>2.1048371530867612E-3</v>
      </c>
      <c r="R13" s="37">
        <v>0.19268252648062875</v>
      </c>
      <c r="S13" s="37">
        <v>1.7993301232618581</v>
      </c>
      <c r="T13" s="37">
        <v>2.4598940729264542E-3</v>
      </c>
      <c r="U13" s="37">
        <v>3.504435115501082E-3</v>
      </c>
      <c r="V13" s="37">
        <v>4.9267589935217777E-3</v>
      </c>
      <c r="W13" s="37">
        <v>0</v>
      </c>
      <c r="X13" s="37">
        <v>0</v>
      </c>
      <c r="Y13" s="37">
        <v>3.0020493871765539</v>
      </c>
      <c r="Z13" s="37">
        <v>0.90327243830226811</v>
      </c>
    </row>
    <row r="14" spans="1:26" ht="11.1" customHeight="1" x14ac:dyDescent="0.25">
      <c r="A14" s="2" t="s">
        <v>127</v>
      </c>
      <c r="B14" s="36">
        <v>41.08</v>
      </c>
      <c r="C14" s="36">
        <v>0.01</v>
      </c>
      <c r="D14" s="36">
        <v>0.01</v>
      </c>
      <c r="E14" s="36">
        <v>0.1</v>
      </c>
      <c r="F14" s="36">
        <v>9.98</v>
      </c>
      <c r="G14" s="36">
        <v>49.22</v>
      </c>
      <c r="H14" s="36">
        <v>0.16</v>
      </c>
      <c r="I14" s="36">
        <v>0.21</v>
      </c>
      <c r="J14" s="36">
        <v>0.16</v>
      </c>
      <c r="K14" s="36">
        <v>0</v>
      </c>
      <c r="L14" s="36">
        <v>0</v>
      </c>
      <c r="M14" s="36">
        <v>100.92999999999998</v>
      </c>
      <c r="N14" s="37">
        <v>0.9989280893666701</v>
      </c>
      <c r="O14" s="37">
        <v>1.8290915591721331E-4</v>
      </c>
      <c r="P14" s="37">
        <v>2.8658835351468042E-4</v>
      </c>
      <c r="Q14" s="37">
        <v>1.9225624954904846E-3</v>
      </c>
      <c r="R14" s="37">
        <v>0.20295071014729357</v>
      </c>
      <c r="S14" s="37">
        <v>1.78394173333284</v>
      </c>
      <c r="T14" s="37">
        <v>3.2954125618743766E-3</v>
      </c>
      <c r="U14" s="37">
        <v>4.107896220156091E-3</v>
      </c>
      <c r="V14" s="37">
        <v>4.1685244191530272E-3</v>
      </c>
      <c r="W14" s="37">
        <v>0</v>
      </c>
      <c r="X14" s="37">
        <v>0</v>
      </c>
      <c r="Y14" s="37">
        <v>2.9997844260529094</v>
      </c>
      <c r="Z14" s="37">
        <v>0.89785521062639106</v>
      </c>
    </row>
    <row r="15" spans="1:26" ht="11.1" customHeight="1" x14ac:dyDescent="0.25">
      <c r="A15" s="2" t="s">
        <v>128</v>
      </c>
      <c r="B15" s="36">
        <v>41.12</v>
      </c>
      <c r="C15" s="36">
        <v>0.02</v>
      </c>
      <c r="D15" s="36">
        <v>0.04</v>
      </c>
      <c r="E15" s="36">
        <v>0.06</v>
      </c>
      <c r="F15" s="36">
        <v>10.26</v>
      </c>
      <c r="G15" s="36">
        <v>49.17</v>
      </c>
      <c r="H15" s="36">
        <v>0.17</v>
      </c>
      <c r="I15" s="36">
        <v>0.17</v>
      </c>
      <c r="J15" s="36">
        <v>0.18</v>
      </c>
      <c r="K15" s="36">
        <v>0</v>
      </c>
      <c r="L15" s="36">
        <v>0.01</v>
      </c>
      <c r="M15" s="36">
        <v>101.20000000000002</v>
      </c>
      <c r="N15" s="37">
        <v>0.99829631267514951</v>
      </c>
      <c r="O15" s="37">
        <v>3.652313190235105E-4</v>
      </c>
      <c r="P15" s="37">
        <v>1.1445139730273327E-3</v>
      </c>
      <c r="Q15" s="37">
        <v>1.1516865286682575E-3</v>
      </c>
      <c r="R15" s="37">
        <v>0.20830992630616127</v>
      </c>
      <c r="S15" s="37">
        <v>1.7792699124162161</v>
      </c>
      <c r="T15" s="37">
        <v>3.4957575321504964E-3</v>
      </c>
      <c r="U15" s="37">
        <v>3.3201037897731926E-3</v>
      </c>
      <c r="V15" s="37">
        <v>4.6820650458931096E-3</v>
      </c>
      <c r="W15" s="37">
        <v>0</v>
      </c>
      <c r="X15" s="37">
        <v>3.0969233783382664E-4</v>
      </c>
      <c r="Y15" s="37">
        <v>3.0003452019238965</v>
      </c>
      <c r="Z15" s="37">
        <v>0.89519418427988107</v>
      </c>
    </row>
    <row r="16" spans="1:26" ht="11.1" customHeight="1" x14ac:dyDescent="0.25">
      <c r="A16" s="2" t="s">
        <v>129</v>
      </c>
      <c r="B16" s="36">
        <v>41.06</v>
      </c>
      <c r="C16" s="36">
        <v>0.03</v>
      </c>
      <c r="D16" s="36">
        <v>0.03</v>
      </c>
      <c r="E16" s="36">
        <v>0.08</v>
      </c>
      <c r="F16" s="36">
        <v>10.53</v>
      </c>
      <c r="G16" s="36">
        <v>49.22</v>
      </c>
      <c r="H16" s="36">
        <v>0.18</v>
      </c>
      <c r="I16" s="36">
        <v>0.19</v>
      </c>
      <c r="J16" s="36">
        <v>0.22</v>
      </c>
      <c r="K16" s="36">
        <v>0</v>
      </c>
      <c r="L16" s="36">
        <v>0</v>
      </c>
      <c r="M16" s="36">
        <v>101.54</v>
      </c>
      <c r="N16" s="37">
        <v>0.99525432490064347</v>
      </c>
      <c r="O16" s="37">
        <v>5.4697570691307289E-4</v>
      </c>
      <c r="P16" s="37">
        <v>8.5702034144040254E-4</v>
      </c>
      <c r="Q16" s="37">
        <v>1.5331399164168439E-3</v>
      </c>
      <c r="R16" s="37">
        <v>0.21345176149538811</v>
      </c>
      <c r="S16" s="37">
        <v>1.7782466671107273</v>
      </c>
      <c r="T16" s="37">
        <v>3.6955038005669063E-3</v>
      </c>
      <c r="U16" s="37">
        <v>3.7048028956096148E-3</v>
      </c>
      <c r="V16" s="37">
        <v>5.7134230958092065E-3</v>
      </c>
      <c r="W16" s="37">
        <v>0</v>
      </c>
      <c r="X16" s="37">
        <v>0</v>
      </c>
      <c r="Y16" s="37">
        <v>3.0030036192635148</v>
      </c>
      <c r="Z16" s="37">
        <v>0.89282927654626321</v>
      </c>
    </row>
    <row r="17" spans="1:26" ht="11.1" customHeight="1" x14ac:dyDescent="0.25">
      <c r="A17" s="2" t="s">
        <v>130</v>
      </c>
      <c r="B17" s="36">
        <v>41.22</v>
      </c>
      <c r="C17" s="36">
        <v>0.01</v>
      </c>
      <c r="D17" s="36">
        <v>0.01</v>
      </c>
      <c r="E17" s="36">
        <v>0.1</v>
      </c>
      <c r="F17" s="36">
        <v>10.48</v>
      </c>
      <c r="G17" s="36">
        <v>49.11</v>
      </c>
      <c r="H17" s="36">
        <v>0.19</v>
      </c>
      <c r="I17" s="36">
        <v>0.23</v>
      </c>
      <c r="J17" s="36">
        <v>0.21</v>
      </c>
      <c r="K17" s="36">
        <v>0</v>
      </c>
      <c r="L17" s="36">
        <v>0</v>
      </c>
      <c r="M17" s="36">
        <v>101.55999999999999</v>
      </c>
      <c r="N17" s="37">
        <v>0.99851274776316057</v>
      </c>
      <c r="O17" s="37">
        <v>1.8221212851965137E-4</v>
      </c>
      <c r="P17" s="37">
        <v>2.8549622702587677E-4</v>
      </c>
      <c r="Q17" s="37">
        <v>1.9152360239086657E-3</v>
      </c>
      <c r="R17" s="37">
        <v>0.21230643238570773</v>
      </c>
      <c r="S17" s="37">
        <v>1.7731718417725955</v>
      </c>
      <c r="T17" s="37">
        <v>3.8983896645750664E-3</v>
      </c>
      <c r="U17" s="37">
        <v>4.4819792374284689E-3</v>
      </c>
      <c r="V17" s="37">
        <v>5.4503387799309348E-3</v>
      </c>
      <c r="W17" s="37">
        <v>0</v>
      </c>
      <c r="X17" s="37">
        <v>0</v>
      </c>
      <c r="Y17" s="37">
        <v>3.0002046739828527</v>
      </c>
      <c r="Z17" s="37">
        <v>0.89307038251238979</v>
      </c>
    </row>
    <row r="18" spans="1:26" ht="11.1" customHeight="1" x14ac:dyDescent="0.25">
      <c r="A18" s="2" t="s">
        <v>131</v>
      </c>
      <c r="B18" s="36">
        <v>41.01</v>
      </c>
      <c r="C18" s="36">
        <v>0.04</v>
      </c>
      <c r="D18" s="36">
        <v>0.01</v>
      </c>
      <c r="E18" s="36">
        <v>0.09</v>
      </c>
      <c r="F18" s="36">
        <v>10.36</v>
      </c>
      <c r="G18" s="36">
        <v>49.44</v>
      </c>
      <c r="H18" s="36">
        <v>0.2</v>
      </c>
      <c r="I18" s="36">
        <v>0.27</v>
      </c>
      <c r="J18" s="36">
        <v>0.14000000000000001</v>
      </c>
      <c r="K18" s="36">
        <v>0.05</v>
      </c>
      <c r="L18" s="36">
        <v>0.01</v>
      </c>
      <c r="M18" s="36">
        <v>101.61999999999999</v>
      </c>
      <c r="N18" s="37">
        <v>0.99327361813477211</v>
      </c>
      <c r="O18" s="37">
        <v>7.287369282048035E-4</v>
      </c>
      <c r="P18" s="37">
        <v>2.8545251788008794E-4</v>
      </c>
      <c r="Q18" s="37">
        <v>1.723448523117757E-3</v>
      </c>
      <c r="R18" s="37">
        <v>0.20984331101169321</v>
      </c>
      <c r="S18" s="37">
        <v>1.7848135685548141</v>
      </c>
      <c r="T18" s="37">
        <v>4.1029398163964712E-3</v>
      </c>
      <c r="U18" s="37">
        <v>5.2606483648442526E-3</v>
      </c>
      <c r="V18" s="37">
        <v>3.6330028928654493E-3</v>
      </c>
      <c r="W18" s="37">
        <v>2.3479746507342526E-3</v>
      </c>
      <c r="X18" s="37">
        <v>3.089606931368603E-4</v>
      </c>
      <c r="Y18" s="37">
        <v>3.0063216620884594</v>
      </c>
      <c r="Z18" s="37">
        <v>0.89479728911706469</v>
      </c>
    </row>
    <row r="19" spans="1:26" ht="11.1" customHeight="1" x14ac:dyDescent="0.25">
      <c r="A19" s="2" t="s">
        <v>132</v>
      </c>
      <c r="B19" s="36">
        <v>41.04</v>
      </c>
      <c r="C19" s="36">
        <v>0.02</v>
      </c>
      <c r="D19" s="36">
        <v>0.02</v>
      </c>
      <c r="E19" s="36">
        <v>0.11</v>
      </c>
      <c r="F19" s="36">
        <v>10.76</v>
      </c>
      <c r="G19" s="36">
        <v>49.16</v>
      </c>
      <c r="H19" s="36">
        <v>0.17</v>
      </c>
      <c r="I19" s="36">
        <v>0.25</v>
      </c>
      <c r="J19" s="36">
        <v>0.18</v>
      </c>
      <c r="K19" s="36">
        <v>0.01</v>
      </c>
      <c r="L19" s="36">
        <v>0</v>
      </c>
      <c r="M19" s="36">
        <v>101.72000000000001</v>
      </c>
      <c r="N19" s="37">
        <v>0.99433326741150663</v>
      </c>
      <c r="O19" s="37">
        <v>3.6449054617717567E-4</v>
      </c>
      <c r="P19" s="37">
        <v>5.71096318151851E-4</v>
      </c>
      <c r="Q19" s="37">
        <v>2.1071428479886361E-3</v>
      </c>
      <c r="R19" s="37">
        <v>0.21801839219965974</v>
      </c>
      <c r="S19" s="37">
        <v>1.7753000181899328</v>
      </c>
      <c r="T19" s="37">
        <v>3.4886673344530178E-3</v>
      </c>
      <c r="U19" s="37">
        <v>4.8726027325512846E-3</v>
      </c>
      <c r="V19" s="37">
        <v>4.6725687445900227E-3</v>
      </c>
      <c r="W19" s="37">
        <v>4.6975226847061806E-4</v>
      </c>
      <c r="X19" s="37">
        <v>0</v>
      </c>
      <c r="Y19" s="37">
        <v>3.0041979985934812</v>
      </c>
      <c r="Z19" s="37">
        <v>0.89062540582412608</v>
      </c>
    </row>
    <row r="20" spans="1:26" ht="11.1" customHeight="1" x14ac:dyDescent="0.25">
      <c r="A20" s="2" t="s">
        <v>133</v>
      </c>
      <c r="B20" s="36">
        <v>40.96</v>
      </c>
      <c r="C20" s="36">
        <v>0.01</v>
      </c>
      <c r="D20" s="36">
        <v>0.03</v>
      </c>
      <c r="E20" s="36">
        <v>0.12</v>
      </c>
      <c r="F20" s="36">
        <v>10.69</v>
      </c>
      <c r="G20" s="36">
        <v>49.12</v>
      </c>
      <c r="H20" s="36">
        <v>0.18</v>
      </c>
      <c r="I20" s="36">
        <v>0.24</v>
      </c>
      <c r="J20" s="36">
        <v>0.19</v>
      </c>
      <c r="K20" s="36">
        <v>0.01</v>
      </c>
      <c r="L20" s="36">
        <v>0</v>
      </c>
      <c r="M20" s="36">
        <v>101.55</v>
      </c>
      <c r="N20" s="37">
        <v>0.99391526831459354</v>
      </c>
      <c r="O20" s="37">
        <v>1.8252445875166552E-4</v>
      </c>
      <c r="P20" s="37">
        <v>8.5795679031191562E-4</v>
      </c>
      <c r="Q20" s="37">
        <v>2.3022227213020208E-3</v>
      </c>
      <c r="R20" s="37">
        <v>0.21693187146926701</v>
      </c>
      <c r="S20" s="37">
        <v>1.7765729198929601</v>
      </c>
      <c r="T20" s="37">
        <v>3.699541803163084E-3</v>
      </c>
      <c r="U20" s="37">
        <v>4.6848644957554276E-3</v>
      </c>
      <c r="V20" s="37">
        <v>4.9397115784365836E-3</v>
      </c>
      <c r="W20" s="37">
        <v>4.7047189261412858E-4</v>
      </c>
      <c r="X20" s="37">
        <v>0</v>
      </c>
      <c r="Y20" s="37">
        <v>3.0045573534171552</v>
      </c>
      <c r="Z20" s="37">
        <v>0.89118066211366842</v>
      </c>
    </row>
    <row r="21" spans="1:26" ht="11.1" customHeight="1" x14ac:dyDescent="0.25">
      <c r="A21" s="2" t="s">
        <v>134</v>
      </c>
      <c r="B21" s="36">
        <v>41.04</v>
      </c>
      <c r="C21" s="36">
        <v>0.02</v>
      </c>
      <c r="D21" s="36">
        <v>0.01</v>
      </c>
      <c r="E21" s="36">
        <v>0.08</v>
      </c>
      <c r="F21" s="36">
        <v>10.77</v>
      </c>
      <c r="G21" s="36">
        <v>48.93</v>
      </c>
      <c r="H21" s="36">
        <v>0.17</v>
      </c>
      <c r="I21" s="36">
        <v>0.26</v>
      </c>
      <c r="J21" s="36">
        <v>0.22</v>
      </c>
      <c r="K21" s="36">
        <v>0</v>
      </c>
      <c r="L21" s="36">
        <v>0</v>
      </c>
      <c r="M21" s="36">
        <v>101.5</v>
      </c>
      <c r="N21" s="37">
        <v>0.9964245779744374</v>
      </c>
      <c r="O21" s="37">
        <v>3.6525715326384499E-4</v>
      </c>
      <c r="P21" s="37">
        <v>2.861487322447741E-4</v>
      </c>
      <c r="Q21" s="37">
        <v>1.5356906559505969E-3</v>
      </c>
      <c r="R21" s="37">
        <v>0.218679980282945</v>
      </c>
      <c r="S21" s="37">
        <v>1.770710491887912</v>
      </c>
      <c r="T21" s="37">
        <v>3.4960048007595468E-3</v>
      </c>
      <c r="U21" s="37">
        <v>5.0781649691969783E-3</v>
      </c>
      <c r="V21" s="37">
        <v>5.7229287214911719E-3</v>
      </c>
      <c r="W21" s="37">
        <v>0</v>
      </c>
      <c r="X21" s="37">
        <v>0</v>
      </c>
      <c r="Y21" s="37">
        <v>3.0022992451782016</v>
      </c>
      <c r="Z21" s="37">
        <v>0.89007689373101417</v>
      </c>
    </row>
    <row r="22" spans="1:26" ht="11.1" customHeight="1" x14ac:dyDescent="0.25">
      <c r="A22" s="2" t="s">
        <v>135</v>
      </c>
      <c r="B22" s="36">
        <v>41.07</v>
      </c>
      <c r="C22" s="36">
        <v>0</v>
      </c>
      <c r="D22" s="36">
        <v>0.02</v>
      </c>
      <c r="E22" s="36">
        <v>0.08</v>
      </c>
      <c r="F22" s="36">
        <v>10.65</v>
      </c>
      <c r="G22" s="36">
        <v>49.02</v>
      </c>
      <c r="H22" s="36">
        <v>0.15</v>
      </c>
      <c r="I22" s="36">
        <v>0.28999999999999998</v>
      </c>
      <c r="J22" s="36">
        <v>0.17</v>
      </c>
      <c r="K22" s="36">
        <v>0</v>
      </c>
      <c r="L22" s="36">
        <v>0.01</v>
      </c>
      <c r="M22" s="36">
        <v>101.46000000000002</v>
      </c>
      <c r="N22" s="37">
        <v>0.99690255122720806</v>
      </c>
      <c r="O22" s="37">
        <v>0</v>
      </c>
      <c r="P22" s="37">
        <v>5.7215374786710261E-4</v>
      </c>
      <c r="Q22" s="37">
        <v>1.535305009869863E-3</v>
      </c>
      <c r="R22" s="37">
        <v>0.21618913100550374</v>
      </c>
      <c r="S22" s="37">
        <v>1.7735219874186514</v>
      </c>
      <c r="T22" s="37">
        <v>3.0839354789960268E-3</v>
      </c>
      <c r="U22" s="37">
        <v>5.6626846977575708E-3</v>
      </c>
      <c r="V22" s="37">
        <v>4.4211525743447638E-3</v>
      </c>
      <c r="W22" s="37">
        <v>0</v>
      </c>
      <c r="X22" s="37">
        <v>3.0963646744943182E-4</v>
      </c>
      <c r="Y22" s="37">
        <v>3.0021985376276485</v>
      </c>
      <c r="Z22" s="37">
        <v>0.89134647286047997</v>
      </c>
    </row>
    <row r="23" spans="1:26" ht="11.1" customHeight="1" x14ac:dyDescent="0.25">
      <c r="A23" s="2" t="s">
        <v>136</v>
      </c>
      <c r="B23" s="36">
        <v>40.96</v>
      </c>
      <c r="C23" s="36">
        <v>0.01</v>
      </c>
      <c r="D23" s="36">
        <v>0</v>
      </c>
      <c r="E23" s="36">
        <v>0.11</v>
      </c>
      <c r="F23" s="36">
        <v>10.76</v>
      </c>
      <c r="G23" s="36">
        <v>49.02</v>
      </c>
      <c r="H23" s="36">
        <v>0.16</v>
      </c>
      <c r="I23" s="36">
        <v>0.27</v>
      </c>
      <c r="J23" s="36">
        <v>0.18</v>
      </c>
      <c r="K23" s="36">
        <v>0</v>
      </c>
      <c r="L23" s="36">
        <v>0</v>
      </c>
      <c r="M23" s="36">
        <v>101.47</v>
      </c>
      <c r="N23" s="37">
        <v>0.99493300504285165</v>
      </c>
      <c r="O23" s="37">
        <v>1.8271135782787351E-4</v>
      </c>
      <c r="P23" s="37">
        <v>0</v>
      </c>
      <c r="Q23" s="37">
        <v>2.1125317785671816E-3</v>
      </c>
      <c r="R23" s="37">
        <v>0.2185759652097343</v>
      </c>
      <c r="S23" s="37">
        <v>1.7747715674257165</v>
      </c>
      <c r="T23" s="37">
        <v>3.2918489004214739E-3</v>
      </c>
      <c r="U23" s="37">
        <v>5.2758693492505259E-3</v>
      </c>
      <c r="V23" s="37">
        <v>4.6845186456667886E-3</v>
      </c>
      <c r="W23" s="37">
        <v>0</v>
      </c>
      <c r="X23" s="37">
        <v>0</v>
      </c>
      <c r="Y23" s="37">
        <v>3.0038280177100365</v>
      </c>
      <c r="Z23" s="37">
        <v>0.89034728684729159</v>
      </c>
    </row>
    <row r="24" spans="1:26" ht="11.1" customHeight="1" x14ac:dyDescent="0.25">
      <c r="A24" s="2" t="s">
        <v>137</v>
      </c>
      <c r="B24" s="36">
        <v>41.05</v>
      </c>
      <c r="C24" s="36">
        <v>0.02</v>
      </c>
      <c r="D24" s="36">
        <v>0.01</v>
      </c>
      <c r="E24" s="36">
        <v>0.12</v>
      </c>
      <c r="F24" s="36">
        <v>10.66</v>
      </c>
      <c r="G24" s="36">
        <v>49.14</v>
      </c>
      <c r="H24" s="36">
        <v>0.17</v>
      </c>
      <c r="I24" s="36">
        <v>0.23</v>
      </c>
      <c r="J24" s="36">
        <v>0.21</v>
      </c>
      <c r="K24" s="36">
        <v>0</v>
      </c>
      <c r="L24" s="36">
        <v>0</v>
      </c>
      <c r="M24" s="36">
        <v>101.61</v>
      </c>
      <c r="N24" s="37">
        <v>0.99513551079219598</v>
      </c>
      <c r="O24" s="37">
        <v>3.6469575926941644E-4</v>
      </c>
      <c r="P24" s="37">
        <v>2.8570892653977939E-4</v>
      </c>
      <c r="Q24" s="37">
        <v>2.2999954885358103E-3</v>
      </c>
      <c r="R24" s="37">
        <v>0.21611380548403056</v>
      </c>
      <c r="S24" s="37">
        <v>1.775576875527088</v>
      </c>
      <c r="T24" s="37">
        <v>3.4906315012030501E-3</v>
      </c>
      <c r="U24" s="37">
        <v>4.4853183877039508E-3</v>
      </c>
      <c r="V24" s="37">
        <v>5.4543993744304575E-3</v>
      </c>
      <c r="W24" s="37">
        <v>0</v>
      </c>
      <c r="X24" s="37">
        <v>0</v>
      </c>
      <c r="Y24" s="37">
        <v>3.0032069412409972</v>
      </c>
      <c r="Z24" s="37">
        <v>0.8914922846481782</v>
      </c>
    </row>
    <row r="25" spans="1:26" ht="11.1" customHeight="1" x14ac:dyDescent="0.25">
      <c r="A25" s="2" t="s">
        <v>138</v>
      </c>
      <c r="B25" s="36">
        <v>41.09</v>
      </c>
      <c r="C25" s="36">
        <v>0.04</v>
      </c>
      <c r="D25" s="36">
        <v>0</v>
      </c>
      <c r="E25" s="36">
        <v>7.0000000000000007E-2</v>
      </c>
      <c r="F25" s="36">
        <v>10.3</v>
      </c>
      <c r="G25" s="36">
        <v>49.27</v>
      </c>
      <c r="H25" s="36">
        <v>0.16</v>
      </c>
      <c r="I25" s="36">
        <v>0.21</v>
      </c>
      <c r="J25" s="36">
        <v>0.26</v>
      </c>
      <c r="K25" s="36">
        <v>0</v>
      </c>
      <c r="L25" s="36">
        <v>0</v>
      </c>
      <c r="M25" s="36">
        <v>101.4</v>
      </c>
      <c r="N25" s="37">
        <v>0.99637797750314561</v>
      </c>
      <c r="O25" s="37">
        <v>7.2959126381895217E-4</v>
      </c>
      <c r="P25" s="37">
        <v>0</v>
      </c>
      <c r="Q25" s="37">
        <v>1.3420314522738877E-3</v>
      </c>
      <c r="R25" s="37">
        <v>0.20887258755000337</v>
      </c>
      <c r="S25" s="37">
        <v>1.7807617003779623</v>
      </c>
      <c r="T25" s="37">
        <v>3.2861999222594846E-3</v>
      </c>
      <c r="U25" s="37">
        <v>4.0964122051075627E-3</v>
      </c>
      <c r="V25" s="37">
        <v>6.7549152323266581E-3</v>
      </c>
      <c r="W25" s="37">
        <v>0</v>
      </c>
      <c r="X25" s="37">
        <v>0</v>
      </c>
      <c r="Y25" s="37">
        <v>3.0022214155068978</v>
      </c>
      <c r="Z25" s="37">
        <v>0.89501960796648394</v>
      </c>
    </row>
    <row r="26" spans="1:26" ht="6" customHeight="1" x14ac:dyDescent="0.2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1.1" customHeight="1" x14ac:dyDescent="0.25">
      <c r="B27" s="38" t="s">
        <v>113</v>
      </c>
      <c r="C27" s="38" t="s">
        <v>114</v>
      </c>
      <c r="D27" s="38" t="s">
        <v>115</v>
      </c>
      <c r="E27" s="38" t="s">
        <v>122</v>
      </c>
      <c r="F27" s="38" t="s">
        <v>116</v>
      </c>
      <c r="G27" s="38" t="s">
        <v>118</v>
      </c>
      <c r="H27" s="38" t="s">
        <v>117</v>
      </c>
      <c r="I27" s="38" t="s">
        <v>123</v>
      </c>
      <c r="J27" s="38" t="s">
        <v>119</v>
      </c>
      <c r="K27" s="38" t="s">
        <v>120</v>
      </c>
      <c r="L27" s="38" t="s">
        <v>121</v>
      </c>
      <c r="M27" s="38" t="s">
        <v>124</v>
      </c>
      <c r="N27" s="38" t="s">
        <v>65</v>
      </c>
      <c r="O27" s="38" t="s">
        <v>66</v>
      </c>
      <c r="P27" s="38" t="s">
        <v>67</v>
      </c>
      <c r="Q27" s="38" t="s">
        <v>68</v>
      </c>
      <c r="R27" s="38" t="s">
        <v>112</v>
      </c>
      <c r="S27" s="38" t="s">
        <v>70</v>
      </c>
      <c r="T27" s="38" t="s">
        <v>71</v>
      </c>
      <c r="U27" s="38" t="s">
        <v>72</v>
      </c>
      <c r="V27" s="38" t="s">
        <v>73</v>
      </c>
      <c r="W27" s="38" t="s">
        <v>74</v>
      </c>
      <c r="X27" s="38" t="s">
        <v>75</v>
      </c>
      <c r="Y27" s="38" t="s">
        <v>139</v>
      </c>
      <c r="Z27" s="38" t="s">
        <v>25</v>
      </c>
    </row>
    <row r="28" spans="1:26" s="2" customFormat="1" ht="11.1" customHeight="1" x14ac:dyDescent="0.2">
      <c r="A28" s="8" t="s">
        <v>167</v>
      </c>
    </row>
    <row r="29" spans="1:26" s="2" customFormat="1" ht="11.1" customHeight="1" x14ac:dyDescent="0.2">
      <c r="A29" s="2" t="s">
        <v>140</v>
      </c>
      <c r="B29" s="36">
        <v>40.43</v>
      </c>
      <c r="C29" s="36">
        <v>2.93E-2</v>
      </c>
      <c r="D29" s="36">
        <v>5.8500000000000003E-2</v>
      </c>
      <c r="E29" s="36">
        <v>0.15890000000000001</v>
      </c>
      <c r="F29" s="36">
        <v>10.66</v>
      </c>
      <c r="G29" s="36">
        <v>48.96</v>
      </c>
      <c r="H29" s="36">
        <v>0.1447</v>
      </c>
      <c r="I29" s="36">
        <v>0</v>
      </c>
      <c r="J29" s="36">
        <v>0.3009</v>
      </c>
      <c r="K29" s="36">
        <v>4.2999999999999997E-2</v>
      </c>
      <c r="L29" s="36">
        <v>5.1999999999999998E-3</v>
      </c>
      <c r="M29" s="36">
        <v>100.79050000000002</v>
      </c>
      <c r="N29" s="37">
        <v>0.98608927685470549</v>
      </c>
      <c r="O29" s="37">
        <v>5.375412169768294E-4</v>
      </c>
      <c r="P29" s="37">
        <v>1.6816015839195412E-3</v>
      </c>
      <c r="Q29" s="37">
        <v>3.0641714904441667E-3</v>
      </c>
      <c r="R29" s="37">
        <v>0.21743324280076931</v>
      </c>
      <c r="S29" s="37">
        <v>1.7798736330668106</v>
      </c>
      <c r="T29" s="37">
        <v>2.5006311737892114E-3</v>
      </c>
      <c r="U29" s="37">
        <v>0</v>
      </c>
      <c r="V29" s="37">
        <v>7.863090230097302E-3</v>
      </c>
      <c r="W29" s="37">
        <v>2.2473438344578528E-3</v>
      </c>
      <c r="X29" s="37">
        <v>1.6178562758489205E-4</v>
      </c>
      <c r="Y29" s="37">
        <v>3.0014523178795551</v>
      </c>
      <c r="Z29" s="37">
        <v>0.89113678752729386</v>
      </c>
    </row>
    <row r="30" spans="1:26" s="2" customFormat="1" ht="11.1" customHeight="1" x14ac:dyDescent="0.2">
      <c r="A30" s="2" t="s">
        <v>141</v>
      </c>
      <c r="B30" s="36">
        <v>40.11</v>
      </c>
      <c r="C30" s="36">
        <v>3.3700000000000001E-2</v>
      </c>
      <c r="D30" s="36">
        <v>8.3500000000000005E-2</v>
      </c>
      <c r="E30" s="36">
        <v>0.11119999999999999</v>
      </c>
      <c r="F30" s="36">
        <v>10.38</v>
      </c>
      <c r="G30" s="36">
        <v>48.7</v>
      </c>
      <c r="H30" s="36">
        <v>0.16309999999999999</v>
      </c>
      <c r="I30" s="36">
        <v>3.6799999999999999E-2</v>
      </c>
      <c r="J30" s="36">
        <v>0.30840000000000001</v>
      </c>
      <c r="K30" s="36">
        <v>3.6999999999999998E-2</v>
      </c>
      <c r="L30" s="36">
        <v>1.6000000000000001E-3</v>
      </c>
      <c r="M30" s="36">
        <v>99.965300000000013</v>
      </c>
      <c r="N30" s="37">
        <v>0.98821196697427516</v>
      </c>
      <c r="O30" s="37">
        <v>6.2453819351315028E-4</v>
      </c>
      <c r="P30" s="37">
        <v>2.4245920071728861E-3</v>
      </c>
      <c r="Q30" s="37">
        <v>2.1661020309058005E-3</v>
      </c>
      <c r="R30" s="37">
        <v>0.21387057831929779</v>
      </c>
      <c r="S30" s="37">
        <v>1.7883876971563117</v>
      </c>
      <c r="T30" s="37">
        <v>3.4035914774703216E-3</v>
      </c>
      <c r="U30" s="37">
        <v>7.2935949899708818E-4</v>
      </c>
      <c r="V30" s="37">
        <v>8.1408620012860984E-3</v>
      </c>
      <c r="W30" s="37">
        <v>1.7674349519011549E-3</v>
      </c>
      <c r="X30" s="37">
        <v>5.0285355982009736E-5</v>
      </c>
      <c r="Y30" s="37">
        <v>3.0097770079671124</v>
      </c>
      <c r="Z30" s="37">
        <v>0.8931853193272502</v>
      </c>
    </row>
    <row r="31" spans="1:26" s="2" customFormat="1" ht="11.1" customHeight="1" x14ac:dyDescent="0.2">
      <c r="A31" s="2" t="s">
        <v>142</v>
      </c>
      <c r="B31" s="36">
        <v>40.049999999999997</v>
      </c>
      <c r="C31" s="36">
        <v>0</v>
      </c>
      <c r="D31" s="36">
        <v>9.2700000000000005E-2</v>
      </c>
      <c r="E31" s="36">
        <v>0.1158</v>
      </c>
      <c r="F31" s="36">
        <v>10.93</v>
      </c>
      <c r="G31" s="36">
        <v>48.4</v>
      </c>
      <c r="H31" s="36">
        <v>0.13350000000000001</v>
      </c>
      <c r="I31" s="36">
        <v>8.5199999999999998E-2</v>
      </c>
      <c r="J31" s="36">
        <v>0.27950000000000003</v>
      </c>
      <c r="K31" s="36">
        <v>2.5000000000000001E-2</v>
      </c>
      <c r="L31" s="36">
        <v>6.6E-3</v>
      </c>
      <c r="M31" s="36">
        <v>100.1183</v>
      </c>
      <c r="N31" s="37">
        <v>0.98771755886312884</v>
      </c>
      <c r="O31" s="37">
        <v>0</v>
      </c>
      <c r="P31" s="37">
        <v>2.6944165349379219E-3</v>
      </c>
      <c r="Q31" s="37">
        <v>2.2579560734915837E-3</v>
      </c>
      <c r="R31" s="37">
        <v>0.22542737785614742</v>
      </c>
      <c r="S31" s="37">
        <v>1.7791431021100834</v>
      </c>
      <c r="T31" s="37">
        <v>2.7886726629136769E-3</v>
      </c>
      <c r="U31" s="37">
        <v>1.6903094782390893E-3</v>
      </c>
      <c r="V31" s="37">
        <v>7.3853425363223941E-3</v>
      </c>
      <c r="W31" s="37">
        <v>1.1954035215933504E-3</v>
      </c>
      <c r="X31" s="37">
        <v>2.0763391319083519E-4</v>
      </c>
      <c r="Y31" s="37">
        <v>3.0105077735500489</v>
      </c>
      <c r="Z31" s="37">
        <v>0.88754330161544381</v>
      </c>
    </row>
    <row r="32" spans="1:26" s="2" customFormat="1" ht="11.1" customHeight="1" x14ac:dyDescent="0.2">
      <c r="A32" s="2" t="s">
        <v>143</v>
      </c>
      <c r="B32" s="36">
        <v>40.200000000000003</v>
      </c>
      <c r="C32" s="36">
        <v>0</v>
      </c>
      <c r="D32" s="36">
        <v>3.8600000000000002E-2</v>
      </c>
      <c r="E32" s="36">
        <v>0.10929999999999999</v>
      </c>
      <c r="F32" s="36">
        <v>10.63</v>
      </c>
      <c r="G32" s="36">
        <v>48.11</v>
      </c>
      <c r="H32" s="36">
        <v>0.16600000000000001</v>
      </c>
      <c r="I32" s="36">
        <v>6.4000000000000001E-2</v>
      </c>
      <c r="J32" s="36">
        <v>0.30249999999999999</v>
      </c>
      <c r="K32" s="36">
        <v>1.1999999999999999E-3</v>
      </c>
      <c r="L32" s="36">
        <v>0</v>
      </c>
      <c r="M32" s="36">
        <v>99.621599999999987</v>
      </c>
      <c r="N32" s="37">
        <v>0.99342431833107114</v>
      </c>
      <c r="O32" s="37">
        <v>0</v>
      </c>
      <c r="P32" s="37">
        <v>1.1242186495287695E-3</v>
      </c>
      <c r="Q32" s="37">
        <v>2.1355294817147919E-3</v>
      </c>
      <c r="R32" s="37">
        <v>0.21968390609443433</v>
      </c>
      <c r="S32" s="37">
        <v>1.7720638104574509</v>
      </c>
      <c r="T32" s="37">
        <v>3.4745842096705519E-3</v>
      </c>
      <c r="U32" s="37">
        <v>5.0014271164266315E-3</v>
      </c>
      <c r="V32" s="37">
        <v>8.0092654869865672E-3</v>
      </c>
      <c r="W32" s="37">
        <v>5.7495552049145266E-5</v>
      </c>
      <c r="X32" s="37">
        <v>0</v>
      </c>
      <c r="Y32" s="37">
        <v>3.0049745553793326</v>
      </c>
      <c r="Z32" s="37">
        <v>0.88970294567489139</v>
      </c>
    </row>
    <row r="33" spans="1:26" s="2" customFormat="1" ht="11.1" customHeight="1" x14ac:dyDescent="0.2">
      <c r="A33" s="2" t="s">
        <v>144</v>
      </c>
      <c r="B33" s="36">
        <v>40.46</v>
      </c>
      <c r="C33" s="36">
        <v>4.0800000000000003E-2</v>
      </c>
      <c r="D33" s="36">
        <v>5.4600000000000003E-2</v>
      </c>
      <c r="E33" s="36">
        <v>3.2899999999999999E-2</v>
      </c>
      <c r="F33" s="36">
        <v>10.199999999999999</v>
      </c>
      <c r="G33" s="36">
        <v>48.18</v>
      </c>
      <c r="H33" s="36">
        <v>0.16589999999999999</v>
      </c>
      <c r="I33" s="36">
        <v>4.6800000000000001E-2</v>
      </c>
      <c r="J33" s="36">
        <v>0.3785</v>
      </c>
      <c r="K33" s="36">
        <v>0</v>
      </c>
      <c r="L33" s="36">
        <v>0</v>
      </c>
      <c r="M33" s="36">
        <v>99.5595</v>
      </c>
      <c r="N33" s="37">
        <v>0.99874356207570547</v>
      </c>
      <c r="O33" s="37">
        <v>7.5756505372907997E-4</v>
      </c>
      <c r="P33" s="37">
        <v>1.5884571505486824E-3</v>
      </c>
      <c r="Q33" s="37">
        <v>6.4209706959000802E-4</v>
      </c>
      <c r="R33" s="37">
        <v>0.21056419759545222</v>
      </c>
      <c r="S33" s="37">
        <v>1.7726793093077235</v>
      </c>
      <c r="T33" s="37">
        <v>3.46865031990478E-3</v>
      </c>
      <c r="U33" s="37">
        <v>9.2933083140080445E-4</v>
      </c>
      <c r="V33" s="37">
        <v>1.0010426356441882E-2</v>
      </c>
      <c r="W33" s="37">
        <v>0</v>
      </c>
      <c r="X33" s="37">
        <v>0</v>
      </c>
      <c r="Y33" s="37">
        <v>2.9993835957604964</v>
      </c>
      <c r="Z33" s="37">
        <v>0.89382836910216479</v>
      </c>
    </row>
    <row r="34" spans="1:26" s="2" customFormat="1" ht="11.1" customHeight="1" x14ac:dyDescent="0.2">
      <c r="A34" s="2" t="s">
        <v>145</v>
      </c>
      <c r="B34" s="36">
        <v>40.21</v>
      </c>
      <c r="C34" s="36">
        <v>0</v>
      </c>
      <c r="D34" s="36">
        <v>7.1599999999999997E-2</v>
      </c>
      <c r="E34" s="36">
        <v>0.13619999999999999</v>
      </c>
      <c r="F34" s="36">
        <v>10.49</v>
      </c>
      <c r="G34" s="36">
        <v>48.72</v>
      </c>
      <c r="H34" s="36">
        <v>0.12620000000000001</v>
      </c>
      <c r="I34" s="36">
        <v>7.2800000000000004E-2</v>
      </c>
      <c r="J34" s="36">
        <v>0.32969999999999999</v>
      </c>
      <c r="K34" s="36">
        <v>3.9399999999999998E-2</v>
      </c>
      <c r="L34" s="36">
        <v>0</v>
      </c>
      <c r="M34" s="36">
        <v>100.19590000000001</v>
      </c>
      <c r="N34" s="37">
        <v>0.98883909968833006</v>
      </c>
      <c r="O34" s="37">
        <v>0</v>
      </c>
      <c r="P34" s="37">
        <v>2.075196979445085E-3</v>
      </c>
      <c r="Q34" s="37">
        <v>2.6481668242904926E-3</v>
      </c>
      <c r="R34" s="37">
        <v>0.21573633131572298</v>
      </c>
      <c r="S34" s="37">
        <v>1.7858052796727646</v>
      </c>
      <c r="T34" s="37">
        <v>2.6286752252466326E-3</v>
      </c>
      <c r="U34" s="37">
        <v>1.4401884204528982E-3</v>
      </c>
      <c r="V34" s="37">
        <v>8.6869851941746151E-3</v>
      </c>
      <c r="W34" s="37">
        <v>1.8785901787502386E-3</v>
      </c>
      <c r="X34" s="37">
        <v>0</v>
      </c>
      <c r="Y34" s="37">
        <v>3.0097385134991774</v>
      </c>
      <c r="Z34" s="37">
        <v>0.89221491567733202</v>
      </c>
    </row>
    <row r="35" spans="1:26" s="2" customFormat="1" ht="11.1" customHeight="1" x14ac:dyDescent="0.2">
      <c r="A35" s="2" t="s">
        <v>146</v>
      </c>
      <c r="B35" s="36">
        <v>40.53</v>
      </c>
      <c r="C35" s="36">
        <v>3.0000000000000001E-3</v>
      </c>
      <c r="D35" s="36">
        <v>5.45E-2</v>
      </c>
      <c r="E35" s="36">
        <v>0.15809999999999999</v>
      </c>
      <c r="F35" s="36">
        <v>10.35</v>
      </c>
      <c r="G35" s="36">
        <v>49.12</v>
      </c>
      <c r="H35" s="36">
        <v>0.13289999999999999</v>
      </c>
      <c r="I35" s="36">
        <v>4.3900000000000002E-2</v>
      </c>
      <c r="J35" s="36">
        <v>0.29899999999999999</v>
      </c>
      <c r="K35" s="36">
        <v>3.4299999999999997E-2</v>
      </c>
      <c r="L35" s="36">
        <v>1.1299999999999999E-2</v>
      </c>
      <c r="M35" s="36">
        <v>100.73700000000001</v>
      </c>
      <c r="N35" s="37">
        <v>0.99018755963655514</v>
      </c>
      <c r="O35" s="37">
        <v>5.513073363341233E-5</v>
      </c>
      <c r="P35" s="37">
        <v>1.5692499053150989E-3</v>
      </c>
      <c r="Q35" s="37">
        <v>3.0538619960608165E-3</v>
      </c>
      <c r="R35" s="37">
        <v>0.2114644929019778</v>
      </c>
      <c r="S35" s="37">
        <v>1.7886875563018874</v>
      </c>
      <c r="T35" s="37">
        <v>2.7501213814203891E-3</v>
      </c>
      <c r="U35" s="37">
        <v>8.6278335938479167E-4</v>
      </c>
      <c r="V35" s="37">
        <v>7.8265547389084634E-3</v>
      </c>
      <c r="W35" s="37">
        <v>1.6247227073914394E-3</v>
      </c>
      <c r="X35" s="37">
        <v>3.5216274057243556E-4</v>
      </c>
      <c r="Y35" s="37">
        <v>3.0084341964031065</v>
      </c>
      <c r="Z35" s="37">
        <v>0.89427579118990042</v>
      </c>
    </row>
    <row r="36" spans="1:26" s="2" customFormat="1" ht="11.1" customHeight="1" x14ac:dyDescent="0.2">
      <c r="A36" s="2" t="s">
        <v>147</v>
      </c>
      <c r="B36" s="36">
        <v>40.08</v>
      </c>
      <c r="C36" s="36">
        <v>1.9E-2</v>
      </c>
      <c r="D36" s="36">
        <v>3.4599999999999999E-2</v>
      </c>
      <c r="E36" s="36">
        <v>0.11609999999999999</v>
      </c>
      <c r="F36" s="36">
        <v>10</v>
      </c>
      <c r="G36" s="36">
        <v>48.81</v>
      </c>
      <c r="H36" s="36">
        <v>0.1686</v>
      </c>
      <c r="I36" s="36">
        <v>1.21E-2</v>
      </c>
      <c r="J36" s="36">
        <v>0.30709999999999998</v>
      </c>
      <c r="K36" s="36">
        <v>3.0499999999999999E-2</v>
      </c>
      <c r="L36" s="36">
        <v>1.0200000000000001E-2</v>
      </c>
      <c r="M36" s="36">
        <v>99.588200000000001</v>
      </c>
      <c r="N36" s="37">
        <v>0.98950852301061953</v>
      </c>
      <c r="O36" s="37">
        <v>3.5283940614065672E-4</v>
      </c>
      <c r="P36" s="37">
        <v>1.0067523965521768E-3</v>
      </c>
      <c r="Q36" s="37">
        <v>2.2662129747741174E-3</v>
      </c>
      <c r="R36" s="37">
        <v>0.20646577462982504</v>
      </c>
      <c r="S36" s="37">
        <v>1.7961222781630217</v>
      </c>
      <c r="T36" s="37">
        <v>3.5256193121045061E-3</v>
      </c>
      <c r="U36" s="37">
        <v>2.4031095800382696E-4</v>
      </c>
      <c r="V36" s="37">
        <v>8.1232574894864549E-3</v>
      </c>
      <c r="W36" s="37">
        <v>1.4599431140988382E-3</v>
      </c>
      <c r="X36" s="37">
        <v>3.2122999999863058E-4</v>
      </c>
      <c r="Y36" s="37">
        <v>3.0093927414546258</v>
      </c>
      <c r="Z36" s="37">
        <v>0.89690052612573812</v>
      </c>
    </row>
    <row r="37" spans="1:26" s="2" customFormat="1" ht="11.1" customHeight="1" x14ac:dyDescent="0.2">
      <c r="A37" s="2" t="s">
        <v>148</v>
      </c>
      <c r="B37" s="36">
        <v>40.54</v>
      </c>
      <c r="C37" s="36">
        <v>3.0000000000000001E-3</v>
      </c>
      <c r="D37" s="36">
        <v>4.6699999999999998E-2</v>
      </c>
      <c r="E37" s="36">
        <v>0.112</v>
      </c>
      <c r="F37" s="36">
        <v>10.14</v>
      </c>
      <c r="G37" s="36">
        <v>48.65</v>
      </c>
      <c r="H37" s="36">
        <v>0.1186</v>
      </c>
      <c r="I37" s="36">
        <v>3.5799999999999998E-2</v>
      </c>
      <c r="J37" s="36">
        <v>0.36630000000000001</v>
      </c>
      <c r="K37" s="36">
        <v>0</v>
      </c>
      <c r="L37" s="36">
        <v>1.4E-3</v>
      </c>
      <c r="M37" s="36">
        <v>100.0138</v>
      </c>
      <c r="N37" s="37">
        <v>0.99597184813294182</v>
      </c>
      <c r="O37" s="37">
        <v>5.5439107283420689E-5</v>
      </c>
      <c r="P37" s="37">
        <v>1.3521813637307281E-3</v>
      </c>
      <c r="Q37" s="37">
        <v>2.1754946357851719E-3</v>
      </c>
      <c r="R37" s="37">
        <v>0.20833273583995721</v>
      </c>
      <c r="S37" s="37">
        <v>1.7814819595446574</v>
      </c>
      <c r="T37" s="37">
        <v>2.4679367625451234E-3</v>
      </c>
      <c r="U37" s="37">
        <v>7.0752652034964877E-4</v>
      </c>
      <c r="V37" s="37">
        <v>9.6418154374104045E-3</v>
      </c>
      <c r="W37" s="37">
        <v>0</v>
      </c>
      <c r="X37" s="37">
        <v>4.387483071111755E-5</v>
      </c>
      <c r="Y37" s="37">
        <v>3.0022308121753722</v>
      </c>
      <c r="Z37" s="37">
        <v>0.89530043359153688</v>
      </c>
    </row>
    <row r="38" spans="1:26" s="2" customFormat="1" ht="11.1" customHeight="1" x14ac:dyDescent="0.2">
      <c r="A38" s="2" t="s">
        <v>149</v>
      </c>
      <c r="B38" s="36">
        <v>40.32</v>
      </c>
      <c r="C38" s="36">
        <v>5.2600000000000001E-2</v>
      </c>
      <c r="D38" s="36">
        <v>7.0800000000000002E-2</v>
      </c>
      <c r="E38" s="36">
        <v>9.3799999999999994E-2</v>
      </c>
      <c r="F38" s="36">
        <v>10.64</v>
      </c>
      <c r="G38" s="36">
        <v>49.04</v>
      </c>
      <c r="H38" s="36">
        <v>0.14580000000000001</v>
      </c>
      <c r="I38" s="36">
        <v>2.4199999999999999E-2</v>
      </c>
      <c r="J38" s="36">
        <v>0.34039999999999998</v>
      </c>
      <c r="K38" s="36">
        <v>8.9999999999999993E-3</v>
      </c>
      <c r="L38" s="36">
        <v>1.2800000000000001E-2</v>
      </c>
      <c r="M38" s="36">
        <v>100.74939999999998</v>
      </c>
      <c r="N38" s="37">
        <v>0.98658564839212615</v>
      </c>
      <c r="O38" s="37">
        <v>9.6812552223564732E-4</v>
      </c>
      <c r="P38" s="37">
        <v>2.0417486388245309E-3</v>
      </c>
      <c r="Q38" s="37">
        <v>1.8146538065279842E-3</v>
      </c>
      <c r="R38" s="37">
        <v>0.21772692631574975</v>
      </c>
      <c r="S38" s="37">
        <v>1.7885455177300758</v>
      </c>
      <c r="T38" s="37">
        <v>3.0217450116309151E-3</v>
      </c>
      <c r="U38" s="37">
        <v>4.7634982955057454E-4</v>
      </c>
      <c r="V38" s="37">
        <v>8.9240582898274644E-3</v>
      </c>
      <c r="W38" s="37">
        <v>4.2697362426035221E-4</v>
      </c>
      <c r="X38" s="37">
        <v>3.9952902856692983E-4</v>
      </c>
      <c r="Y38" s="37">
        <v>3.0109312761893765</v>
      </c>
      <c r="Z38" s="37">
        <v>0.89147688941154768</v>
      </c>
    </row>
    <row r="39" spans="1:26" s="2" customFormat="1" ht="11.1" customHeight="1" x14ac:dyDescent="0.2">
      <c r="A39" s="2" t="s">
        <v>150</v>
      </c>
      <c r="B39" s="36">
        <v>40.479999999999997</v>
      </c>
      <c r="C39" s="36">
        <v>0</v>
      </c>
      <c r="D39" s="36">
        <v>6.2799999999999995E-2</v>
      </c>
      <c r="E39" s="36">
        <v>0.1424</v>
      </c>
      <c r="F39" s="36">
        <v>10.220000000000001</v>
      </c>
      <c r="G39" s="36">
        <v>48.78</v>
      </c>
      <c r="H39" s="36">
        <v>0.13569999999999999</v>
      </c>
      <c r="I39" s="36">
        <v>0</v>
      </c>
      <c r="J39" s="36">
        <v>0.34789999999999999</v>
      </c>
      <c r="K39" s="36">
        <v>5.0299999999999997E-2</v>
      </c>
      <c r="L39" s="36">
        <v>0</v>
      </c>
      <c r="M39" s="36">
        <v>100.2191</v>
      </c>
      <c r="N39" s="37">
        <v>0.99318925317606555</v>
      </c>
      <c r="O39" s="37">
        <v>0</v>
      </c>
      <c r="P39" s="37">
        <v>1.815958412214231E-3</v>
      </c>
      <c r="Q39" s="37">
        <v>2.7623466170941875E-3</v>
      </c>
      <c r="R39" s="37">
        <v>0.2097001045899331</v>
      </c>
      <c r="S39" s="37">
        <v>1.7838920470321897</v>
      </c>
      <c r="T39" s="37">
        <v>2.8200536793387197E-3</v>
      </c>
      <c r="U39" s="37">
        <v>0</v>
      </c>
      <c r="V39" s="37">
        <v>9.145438072124111E-3</v>
      </c>
      <c r="W39" s="37">
        <v>2.3927854606417163E-3</v>
      </c>
      <c r="X39" s="37">
        <v>0</v>
      </c>
      <c r="Y39" s="37">
        <v>3.0057179870396014</v>
      </c>
      <c r="Z39" s="37">
        <v>0.89481293632736925</v>
      </c>
    </row>
    <row r="40" spans="1:26" s="2" customFormat="1" ht="11.1" customHeight="1" x14ac:dyDescent="0.2">
      <c r="A40" s="2" t="s">
        <v>151</v>
      </c>
      <c r="B40" s="36">
        <v>40.33</v>
      </c>
      <c r="C40" s="36">
        <v>0</v>
      </c>
      <c r="D40" s="36">
        <v>5.6000000000000001E-2</v>
      </c>
      <c r="E40" s="36">
        <v>8.2199999999999995E-2</v>
      </c>
      <c r="F40" s="36">
        <v>10.35</v>
      </c>
      <c r="G40" s="36">
        <v>47.95</v>
      </c>
      <c r="H40" s="36">
        <v>0.18709999999999999</v>
      </c>
      <c r="I40" s="36">
        <v>0</v>
      </c>
      <c r="J40" s="36">
        <v>0.39779999999999999</v>
      </c>
      <c r="K40" s="36">
        <v>8.9999999999999993E-3</v>
      </c>
      <c r="L40" s="36">
        <v>2.0999999999999999E-3</v>
      </c>
      <c r="M40" s="36">
        <v>99.364200000000011</v>
      </c>
      <c r="N40" s="37">
        <v>0.99841042960426996</v>
      </c>
      <c r="O40" s="37">
        <v>0</v>
      </c>
      <c r="P40" s="37">
        <v>1.633893183645263E-3</v>
      </c>
      <c r="Q40" s="37">
        <v>1.6089012167923818E-3</v>
      </c>
      <c r="R40" s="37">
        <v>0.21427794879110545</v>
      </c>
      <c r="S40" s="37">
        <v>1.7693133897213762</v>
      </c>
      <c r="T40" s="37">
        <v>3.9232022201983029E-3</v>
      </c>
      <c r="U40" s="37">
        <v>0</v>
      </c>
      <c r="V40" s="37">
        <v>1.05512580015767E-2</v>
      </c>
      <c r="W40" s="37">
        <v>4.3198400324501954E-4</v>
      </c>
      <c r="X40" s="37">
        <v>6.6316909850663459E-5</v>
      </c>
      <c r="Y40" s="37">
        <v>3.0002173236520595</v>
      </c>
      <c r="Z40" s="37">
        <v>0.89197475073076538</v>
      </c>
    </row>
    <row r="41" spans="1:26" s="2" customFormat="1" ht="11.1" customHeight="1" x14ac:dyDescent="0.2">
      <c r="A41" s="2" t="s">
        <v>152</v>
      </c>
      <c r="B41" s="36">
        <v>40.479999999999997</v>
      </c>
      <c r="C41" s="36">
        <v>5.2699999999999997E-2</v>
      </c>
      <c r="D41" s="36">
        <v>7.4700000000000003E-2</v>
      </c>
      <c r="E41" s="36">
        <v>0.108</v>
      </c>
      <c r="F41" s="36">
        <v>10.220000000000001</v>
      </c>
      <c r="G41" s="36">
        <v>48.89</v>
      </c>
      <c r="H41" s="36">
        <v>0.16070000000000001</v>
      </c>
      <c r="I41" s="36">
        <v>0</v>
      </c>
      <c r="J41" s="36">
        <v>0.36159999999999998</v>
      </c>
      <c r="K41" s="36">
        <v>4.1700000000000001E-2</v>
      </c>
      <c r="L41" s="36">
        <v>8.8999999999999999E-3</v>
      </c>
      <c r="M41" s="36">
        <v>100.39830000000001</v>
      </c>
      <c r="N41" s="37">
        <v>0.99162805545677801</v>
      </c>
      <c r="O41" s="37">
        <v>9.7107007728232831E-4</v>
      </c>
      <c r="P41" s="37">
        <v>2.1566697672668906E-3</v>
      </c>
      <c r="Q41" s="37">
        <v>2.0917449667081905E-3</v>
      </c>
      <c r="R41" s="37">
        <v>0.20937047624974189</v>
      </c>
      <c r="S41" s="37">
        <v>1.785104334249543</v>
      </c>
      <c r="T41" s="37">
        <v>3.33434242363877E-3</v>
      </c>
      <c r="U41" s="37">
        <v>0</v>
      </c>
      <c r="V41" s="37">
        <v>9.4906356335107325E-3</v>
      </c>
      <c r="W41" s="37">
        <v>1.9805628330454472E-3</v>
      </c>
      <c r="X41" s="37">
        <v>2.7811371592028798E-4</v>
      </c>
      <c r="Y41" s="37">
        <v>3.0064060053734361</v>
      </c>
      <c r="Z41" s="37">
        <v>0.89502475782217106</v>
      </c>
    </row>
    <row r="42" spans="1:26" s="2" customFormat="1" ht="11.1" customHeight="1" x14ac:dyDescent="0.2">
      <c r="A42" s="2" t="s">
        <v>153</v>
      </c>
      <c r="B42" s="36">
        <v>40.590000000000003</v>
      </c>
      <c r="C42" s="36">
        <v>1.5E-3</v>
      </c>
      <c r="D42" s="36">
        <v>9.1999999999999998E-2</v>
      </c>
      <c r="E42" s="36">
        <v>0.1014</v>
      </c>
      <c r="F42" s="36">
        <v>10.92</v>
      </c>
      <c r="G42" s="36">
        <v>48.3</v>
      </c>
      <c r="H42" s="36">
        <v>0.14899999999999999</v>
      </c>
      <c r="I42" s="36">
        <v>1.9699999999999999E-2</v>
      </c>
      <c r="J42" s="36">
        <v>0.28449999999999998</v>
      </c>
      <c r="K42" s="36">
        <v>1.01E-2</v>
      </c>
      <c r="L42" s="36">
        <v>2.7000000000000001E-3</v>
      </c>
      <c r="M42" s="36">
        <v>100.47089999999999</v>
      </c>
      <c r="N42" s="37">
        <v>0.99578340649772401</v>
      </c>
      <c r="O42" s="37">
        <v>2.7680169666358182E-5</v>
      </c>
      <c r="P42" s="37">
        <v>2.6600414736361422E-3</v>
      </c>
      <c r="Q42" s="37">
        <v>1.9668011982497771E-3</v>
      </c>
      <c r="R42" s="37">
        <v>0.22403956231656785</v>
      </c>
      <c r="S42" s="37">
        <v>1.7661526204267162</v>
      </c>
      <c r="T42" s="37">
        <v>3.0961224024960597E-3</v>
      </c>
      <c r="U42" s="37">
        <v>3.8878404850630936E-4</v>
      </c>
      <c r="V42" s="37">
        <v>7.4780210131821486E-3</v>
      </c>
      <c r="W42" s="37">
        <v>4.8040937705469107E-4</v>
      </c>
      <c r="X42" s="37">
        <v>8.4495522790077745E-5</v>
      </c>
      <c r="Y42" s="37">
        <v>3.0021579444465893</v>
      </c>
      <c r="Z42" s="37">
        <v>0.88742817690714104</v>
      </c>
    </row>
    <row r="43" spans="1:26" s="2" customFormat="1" ht="11.1" customHeight="1" x14ac:dyDescent="0.2">
      <c r="A43" s="2" t="s">
        <v>154</v>
      </c>
      <c r="B43" s="36">
        <v>39.96</v>
      </c>
      <c r="C43" s="36">
        <v>3.5099999999999999E-2</v>
      </c>
      <c r="D43" s="36">
        <v>7.5399999999999995E-2</v>
      </c>
      <c r="E43" s="36">
        <v>0.10730000000000001</v>
      </c>
      <c r="F43" s="36">
        <v>11.05</v>
      </c>
      <c r="G43" s="36">
        <v>48.56</v>
      </c>
      <c r="H43" s="36">
        <v>0.1135</v>
      </c>
      <c r="I43" s="36">
        <v>1.46E-2</v>
      </c>
      <c r="J43" s="36">
        <v>0.3085</v>
      </c>
      <c r="K43" s="36">
        <v>2.18E-2</v>
      </c>
      <c r="L43" s="36">
        <v>1.4500000000000001E-2</v>
      </c>
      <c r="M43" s="36">
        <v>100.2607</v>
      </c>
      <c r="N43" s="37">
        <v>0.98470719003616669</v>
      </c>
      <c r="O43" s="37">
        <v>6.5060950083990375E-4</v>
      </c>
      <c r="P43" s="37">
        <v>2.1898164919769325E-3</v>
      </c>
      <c r="Q43" s="37">
        <v>2.0905378110670511E-3</v>
      </c>
      <c r="R43" s="37">
        <v>0.22771946298655438</v>
      </c>
      <c r="S43" s="37">
        <v>1.7835922355995824</v>
      </c>
      <c r="T43" s="37">
        <v>2.3689915448301749E-3</v>
      </c>
      <c r="U43" s="37">
        <v>2.8942154879794187E-4</v>
      </c>
      <c r="V43" s="37">
        <v>8.1450803813371501E-3</v>
      </c>
      <c r="W43" s="37">
        <v>1.0415554394757624E-3</v>
      </c>
      <c r="X43" s="37">
        <v>4.5579938116142805E-4</v>
      </c>
      <c r="Y43" s="37">
        <v>3.0132507007217897</v>
      </c>
      <c r="Z43" s="37">
        <v>0.88678062025561177</v>
      </c>
    </row>
    <row r="44" spans="1:26" s="2" customFormat="1" ht="11.1" customHeight="1" x14ac:dyDescent="0.2">
      <c r="A44" s="2" t="s">
        <v>155</v>
      </c>
      <c r="B44" s="36">
        <v>40.450000000000003</v>
      </c>
      <c r="C44" s="36">
        <v>2.1999999999999999E-2</v>
      </c>
      <c r="D44" s="36">
        <v>4.5400000000000003E-2</v>
      </c>
      <c r="E44" s="36">
        <v>0.11990000000000001</v>
      </c>
      <c r="F44" s="36">
        <v>10.14</v>
      </c>
      <c r="G44" s="36">
        <v>49.32</v>
      </c>
      <c r="H44" s="36">
        <v>0.15809999999999999</v>
      </c>
      <c r="I44" s="36">
        <v>0</v>
      </c>
      <c r="J44" s="36">
        <v>0.35570000000000002</v>
      </c>
      <c r="K44" s="36">
        <v>3.8899999999999997E-2</v>
      </c>
      <c r="L44" s="36">
        <v>0</v>
      </c>
      <c r="M44" s="36">
        <v>100.65</v>
      </c>
      <c r="N44" s="37">
        <v>0.98839182018900507</v>
      </c>
      <c r="O44" s="37">
        <v>4.0435698764880842E-4</v>
      </c>
      <c r="P44" s="37">
        <v>1.3074383402007393E-3</v>
      </c>
      <c r="Q44" s="37">
        <v>2.3163622321851294E-3</v>
      </c>
      <c r="R44" s="37">
        <v>0.2072071871138729</v>
      </c>
      <c r="S44" s="37">
        <v>1.796258970930759</v>
      </c>
      <c r="T44" s="37">
        <v>3.2721146044652691E-3</v>
      </c>
      <c r="U44" s="37">
        <v>0</v>
      </c>
      <c r="V44" s="37">
        <v>9.3122163760155554E-3</v>
      </c>
      <c r="W44" s="37">
        <v>1.8429115260023676E-3</v>
      </c>
      <c r="X44" s="37">
        <v>0</v>
      </c>
      <c r="Y44" s="37">
        <v>3.0103133783001557</v>
      </c>
      <c r="Z44" s="37">
        <v>0.89657564901615028</v>
      </c>
    </row>
    <row r="45" spans="1:26" s="2" customFormat="1" ht="11.1" customHeight="1" x14ac:dyDescent="0.2">
      <c r="A45" s="2" t="s">
        <v>156</v>
      </c>
      <c r="B45" s="36">
        <v>40.58</v>
      </c>
      <c r="C45" s="36">
        <v>0</v>
      </c>
      <c r="D45" s="36">
        <v>7.5600000000000001E-2</v>
      </c>
      <c r="E45" s="36">
        <v>0.12659999999999999</v>
      </c>
      <c r="F45" s="36">
        <v>10.119999999999999</v>
      </c>
      <c r="G45" s="36">
        <v>49.19</v>
      </c>
      <c r="H45" s="36">
        <v>8.4199999999999997E-2</v>
      </c>
      <c r="I45" s="36">
        <v>7.0499999999999993E-2</v>
      </c>
      <c r="J45" s="36">
        <v>0.33529999999999999</v>
      </c>
      <c r="K45" s="36">
        <v>8.0000000000000004E-4</v>
      </c>
      <c r="L45" s="36">
        <v>2.8999999999999998E-3</v>
      </c>
      <c r="M45" s="36">
        <v>100.58589999999998</v>
      </c>
      <c r="N45" s="37">
        <v>0.99147797102708557</v>
      </c>
      <c r="O45" s="37">
        <v>0</v>
      </c>
      <c r="P45" s="37">
        <v>2.1769455624228453E-3</v>
      </c>
      <c r="Q45" s="37">
        <v>2.4455773746696213E-3</v>
      </c>
      <c r="R45" s="37">
        <v>0.20677964369564825</v>
      </c>
      <c r="S45" s="37">
        <v>1.7913609995533284</v>
      </c>
      <c r="T45" s="37">
        <v>1.7424853596594804E-3</v>
      </c>
      <c r="U45" s="37">
        <v>1.3856594937699102E-3</v>
      </c>
      <c r="V45" s="37">
        <v>8.7773447551175946E-3</v>
      </c>
      <c r="W45" s="37">
        <v>3.7897039283948585E-5</v>
      </c>
      <c r="X45" s="37">
        <v>9.0384326050677296E-5</v>
      </c>
      <c r="Y45" s="37">
        <v>3.0062749081870361</v>
      </c>
      <c r="Z45" s="37">
        <v>0.89651396942738504</v>
      </c>
    </row>
    <row r="46" spans="1:26" s="2" customFormat="1" ht="11.1" customHeight="1" x14ac:dyDescent="0.2">
      <c r="A46" s="2" t="s">
        <v>157</v>
      </c>
      <c r="B46" s="36">
        <v>40.659999999999997</v>
      </c>
      <c r="C46" s="36">
        <v>4.6800000000000001E-2</v>
      </c>
      <c r="D46" s="36">
        <v>5.28E-2</v>
      </c>
      <c r="E46" s="36">
        <v>5.7000000000000002E-2</v>
      </c>
      <c r="F46" s="36">
        <v>10.199999999999999</v>
      </c>
      <c r="G46" s="36">
        <v>48.72</v>
      </c>
      <c r="H46" s="36">
        <v>0.1326</v>
      </c>
      <c r="I46" s="36">
        <v>0</v>
      </c>
      <c r="J46" s="36">
        <v>0.39879999999999999</v>
      </c>
      <c r="K46" s="36">
        <v>1.6799999999999999E-2</v>
      </c>
      <c r="L46" s="36">
        <v>1.8200000000000001E-2</v>
      </c>
      <c r="M46" s="36">
        <v>100.30299999999998</v>
      </c>
      <c r="N46" s="37">
        <v>0.99616155282845786</v>
      </c>
      <c r="O46" s="37">
        <v>8.6246188208746993E-4</v>
      </c>
      <c r="P46" s="37">
        <v>1.5245829939324958E-3</v>
      </c>
      <c r="Q46" s="37">
        <v>1.104114041088901E-3</v>
      </c>
      <c r="R46" s="37">
        <v>0.20898678114505409</v>
      </c>
      <c r="S46" s="37">
        <v>1.779118791667698</v>
      </c>
      <c r="T46" s="37">
        <v>2.7516420995519725E-3</v>
      </c>
      <c r="U46" s="37">
        <v>0</v>
      </c>
      <c r="V46" s="37">
        <v>1.0468299227254769E-2</v>
      </c>
      <c r="W46" s="37">
        <v>7.9802399823874245E-4</v>
      </c>
      <c r="X46" s="37">
        <v>5.6879777539719839E-4</v>
      </c>
      <c r="Y46" s="37">
        <v>3.0023450476587619</v>
      </c>
      <c r="Z46" s="37">
        <v>0.89488144693977112</v>
      </c>
    </row>
    <row r="47" spans="1:26" s="2" customFormat="1" ht="11.1" customHeight="1" x14ac:dyDescent="0.2">
      <c r="A47" s="2" t="s">
        <v>158</v>
      </c>
      <c r="B47" s="36">
        <v>40.229999999999997</v>
      </c>
      <c r="C47" s="36">
        <v>1.7600000000000001E-2</v>
      </c>
      <c r="D47" s="36">
        <v>8.9800000000000005E-2</v>
      </c>
      <c r="E47" s="36">
        <v>0.12</v>
      </c>
      <c r="F47" s="36">
        <v>10.65</v>
      </c>
      <c r="G47" s="36">
        <v>48.36</v>
      </c>
      <c r="H47" s="36">
        <v>0.115</v>
      </c>
      <c r="I47" s="36">
        <v>1.1599999999999999E-2</v>
      </c>
      <c r="J47" s="36">
        <v>0.32750000000000001</v>
      </c>
      <c r="K47" s="36">
        <v>8.0000000000000002E-3</v>
      </c>
      <c r="L47" s="36">
        <v>1.32E-2</v>
      </c>
      <c r="M47" s="36">
        <v>99.942699999999988</v>
      </c>
      <c r="N47" s="37">
        <v>0.99180921641679121</v>
      </c>
      <c r="O47" s="37">
        <v>3.2637916723129615E-4</v>
      </c>
      <c r="P47" s="37">
        <v>2.6092109391482043E-3</v>
      </c>
      <c r="Q47" s="37">
        <v>2.3390312744015688E-3</v>
      </c>
      <c r="R47" s="37">
        <v>0.21957553943431457</v>
      </c>
      <c r="S47" s="37">
        <v>1.7770500709372514</v>
      </c>
      <c r="T47" s="37">
        <v>2.4013859599584441E-3</v>
      </c>
      <c r="U47" s="37">
        <v>2.300554225595926E-4</v>
      </c>
      <c r="V47" s="37">
        <v>8.6506350029678433E-3</v>
      </c>
      <c r="W47" s="37">
        <v>3.8239513853081432E-4</v>
      </c>
      <c r="X47" s="37">
        <v>4.1512237062675512E-4</v>
      </c>
      <c r="Y47" s="37">
        <v>3.0057890420637818</v>
      </c>
      <c r="Z47" s="37">
        <v>0.89002668387417294</v>
      </c>
    </row>
    <row r="48" spans="1:26" s="1" customFormat="1" ht="6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1" customFormat="1" ht="11.1" customHeight="1" x14ac:dyDescent="0.25">
      <c r="B49" s="38" t="s">
        <v>113</v>
      </c>
      <c r="C49" s="38" t="s">
        <v>114</v>
      </c>
      <c r="D49" s="38" t="s">
        <v>115</v>
      </c>
      <c r="E49" s="38" t="s">
        <v>122</v>
      </c>
      <c r="F49" s="38" t="s">
        <v>116</v>
      </c>
      <c r="G49" s="38" t="s">
        <v>118</v>
      </c>
      <c r="H49" s="38" t="s">
        <v>117</v>
      </c>
      <c r="I49" s="38" t="s">
        <v>123</v>
      </c>
      <c r="J49" s="38" t="s">
        <v>119</v>
      </c>
      <c r="K49" s="38" t="s">
        <v>120</v>
      </c>
      <c r="L49" s="38" t="s">
        <v>121</v>
      </c>
      <c r="M49" s="38" t="s">
        <v>124</v>
      </c>
      <c r="N49" s="38" t="s">
        <v>65</v>
      </c>
      <c r="O49" s="38" t="s">
        <v>66</v>
      </c>
      <c r="P49" s="38" t="s">
        <v>67</v>
      </c>
      <c r="Q49" s="38" t="s">
        <v>68</v>
      </c>
      <c r="R49" s="38" t="s">
        <v>112</v>
      </c>
      <c r="S49" s="38" t="s">
        <v>70</v>
      </c>
      <c r="T49" s="38" t="s">
        <v>71</v>
      </c>
      <c r="U49" s="38" t="s">
        <v>72</v>
      </c>
      <c r="V49" s="38" t="s">
        <v>73</v>
      </c>
      <c r="W49" s="38" t="s">
        <v>74</v>
      </c>
      <c r="X49" s="38" t="s">
        <v>75</v>
      </c>
      <c r="Y49" s="38" t="s">
        <v>139</v>
      </c>
      <c r="Z49" s="38" t="s">
        <v>25</v>
      </c>
    </row>
    <row r="50" spans="1:26" customFormat="1" ht="11.1" customHeight="1" x14ac:dyDescent="0.25">
      <c r="A50" s="8" t="s">
        <v>168</v>
      </c>
    </row>
    <row r="51" spans="1:26" s="2" customFormat="1" ht="11.1" customHeight="1" x14ac:dyDescent="0.2">
      <c r="A51" s="2" t="s">
        <v>125</v>
      </c>
      <c r="B51" s="36">
        <v>40.19</v>
      </c>
      <c r="C51" s="36">
        <v>6.0900000000000003E-2</v>
      </c>
      <c r="D51" s="36">
        <v>0.1011</v>
      </c>
      <c r="E51" s="36">
        <v>5.1700000000000003E-2</v>
      </c>
      <c r="F51" s="36">
        <v>12.03</v>
      </c>
      <c r="G51" s="36">
        <v>46.41</v>
      </c>
      <c r="H51" s="36">
        <v>0.21640000000000001</v>
      </c>
      <c r="I51" s="36">
        <v>5.2699999999999997E-2</v>
      </c>
      <c r="J51" s="36">
        <v>0.22140000000000001</v>
      </c>
      <c r="K51" s="36">
        <v>2.9999999999999997E-4</v>
      </c>
      <c r="L51" s="36">
        <v>2.1100000000000001E-2</v>
      </c>
      <c r="M51" s="36">
        <v>99.355599999999995</v>
      </c>
      <c r="N51" s="37">
        <v>1.0020976379581137</v>
      </c>
      <c r="O51" s="37">
        <v>1.142196907442249E-3</v>
      </c>
      <c r="P51" s="37">
        <v>2.9709677307787831E-3</v>
      </c>
      <c r="Q51" s="37">
        <v>1.0191996148384175E-3</v>
      </c>
      <c r="R51" s="37">
        <v>0.25084988316993734</v>
      </c>
      <c r="S51" s="37">
        <v>1.7248004874651741</v>
      </c>
      <c r="T51" s="37">
        <v>4.5702010777310172E-3</v>
      </c>
      <c r="U51" s="37">
        <v>1.0570585065187476E-3</v>
      </c>
      <c r="V51" s="37">
        <v>5.9146387678318266E-3</v>
      </c>
      <c r="W51" s="37">
        <v>1.4502990258447139E-5</v>
      </c>
      <c r="X51" s="37">
        <v>6.7111753628217908E-4</v>
      </c>
      <c r="Y51" s="37">
        <v>2.9951078917249063</v>
      </c>
      <c r="Z51" s="37">
        <v>0.87302921260845523</v>
      </c>
    </row>
    <row r="52" spans="1:26" s="2" customFormat="1" ht="11.1" customHeight="1" x14ac:dyDescent="0.2">
      <c r="A52" s="2" t="s">
        <v>132</v>
      </c>
      <c r="B52" s="36">
        <v>40.44</v>
      </c>
      <c r="C52" s="36">
        <v>7.1000000000000004E-3</v>
      </c>
      <c r="D52" s="36">
        <v>7.4200000000000002E-2</v>
      </c>
      <c r="E52" s="36">
        <v>3.4700000000000002E-2</v>
      </c>
      <c r="F52" s="36">
        <v>11.7</v>
      </c>
      <c r="G52" s="36">
        <v>46.33</v>
      </c>
      <c r="H52" s="36">
        <v>8.8400000000000006E-2</v>
      </c>
      <c r="I52" s="36">
        <v>0.1106</v>
      </c>
      <c r="J52" s="36">
        <v>0.2419</v>
      </c>
      <c r="K52" s="36">
        <v>0</v>
      </c>
      <c r="L52" s="36">
        <v>0</v>
      </c>
      <c r="M52" s="36">
        <v>99.027000000000001</v>
      </c>
      <c r="N52" s="37">
        <v>1.0089442973165543</v>
      </c>
      <c r="O52" s="37">
        <v>1.3324350452806376E-4</v>
      </c>
      <c r="P52" s="37">
        <v>2.181798783263572E-3</v>
      </c>
      <c r="Q52" s="37">
        <v>6.844822545401699E-4</v>
      </c>
      <c r="R52" s="37">
        <v>0.24411706976523004</v>
      </c>
      <c r="S52" s="37">
        <v>1.7228743639747151</v>
      </c>
      <c r="T52" s="37">
        <v>1.8680750832365887E-3</v>
      </c>
      <c r="U52" s="37">
        <v>2.2197678042180169E-3</v>
      </c>
      <c r="V52" s="37">
        <v>6.4662201737291595E-3</v>
      </c>
      <c r="W52" s="37">
        <v>0</v>
      </c>
      <c r="X52" s="37">
        <v>0</v>
      </c>
      <c r="Y52" s="37">
        <v>2.9894893186600147</v>
      </c>
      <c r="Z52" s="37">
        <v>0.87589317087107121</v>
      </c>
    </row>
    <row r="53" spans="1:26" s="2" customFormat="1" ht="11.1" customHeight="1" x14ac:dyDescent="0.2">
      <c r="A53" s="2" t="s">
        <v>136</v>
      </c>
      <c r="B53" s="36">
        <v>40.130000000000003</v>
      </c>
      <c r="C53" s="36">
        <v>0</v>
      </c>
      <c r="D53" s="36">
        <v>9.6500000000000002E-2</v>
      </c>
      <c r="E53" s="36">
        <v>0.1019</v>
      </c>
      <c r="F53" s="36">
        <v>11.41</v>
      </c>
      <c r="G53" s="36">
        <v>46.88</v>
      </c>
      <c r="H53" s="36">
        <v>0.18479999999999999</v>
      </c>
      <c r="I53" s="36">
        <v>0.158</v>
      </c>
      <c r="J53" s="36">
        <v>0.246</v>
      </c>
      <c r="K53" s="36">
        <v>0.01</v>
      </c>
      <c r="L53" s="36">
        <v>0</v>
      </c>
      <c r="M53" s="36">
        <v>99.217299999999994</v>
      </c>
      <c r="N53" s="37">
        <v>0.99996535647820606</v>
      </c>
      <c r="O53" s="37">
        <v>0</v>
      </c>
      <c r="P53" s="37">
        <v>2.8339870065476388E-3</v>
      </c>
      <c r="Q53" s="37">
        <v>2.0075513101041591E-3</v>
      </c>
      <c r="R53" s="37">
        <v>0.23777034198234229</v>
      </c>
      <c r="S53" s="37">
        <v>1.7411599263016868</v>
      </c>
      <c r="T53" s="37">
        <v>3.9003518021622475E-3</v>
      </c>
      <c r="U53" s="37">
        <v>3.1671545718564126E-3</v>
      </c>
      <c r="V53" s="37">
        <v>6.5676421037931167E-3</v>
      </c>
      <c r="W53" s="37">
        <v>4.8312561353867195E-4</v>
      </c>
      <c r="X53" s="37">
        <v>0</v>
      </c>
      <c r="Y53" s="37">
        <v>2.9978554371702377</v>
      </c>
      <c r="Z53" s="37">
        <v>0.87984905491969767</v>
      </c>
    </row>
    <row r="54" spans="1:26" s="2" customFormat="1" ht="11.1" customHeight="1" x14ac:dyDescent="0.2">
      <c r="A54" s="2" t="s">
        <v>138</v>
      </c>
      <c r="B54" s="36">
        <v>40.61</v>
      </c>
      <c r="C54" s="36">
        <v>4.53E-2</v>
      </c>
      <c r="D54" s="36">
        <v>5.1400000000000001E-2</v>
      </c>
      <c r="E54" s="36">
        <v>3.7600000000000001E-2</v>
      </c>
      <c r="F54" s="36">
        <v>11.3</v>
      </c>
      <c r="G54" s="36">
        <v>46.6</v>
      </c>
      <c r="H54" s="36">
        <v>7.0900000000000005E-2</v>
      </c>
      <c r="I54" s="36">
        <v>8.09E-2</v>
      </c>
      <c r="J54" s="36">
        <v>0.30990000000000001</v>
      </c>
      <c r="K54" s="36">
        <v>1.2999999999999999E-2</v>
      </c>
      <c r="L54" s="36">
        <v>1.12E-2</v>
      </c>
      <c r="M54" s="36">
        <v>99.130300000000005</v>
      </c>
      <c r="N54" s="37">
        <v>1.0101461917733938</v>
      </c>
      <c r="O54" s="37">
        <v>8.4758077711239918E-4</v>
      </c>
      <c r="P54" s="37">
        <v>1.5068468246944825E-3</v>
      </c>
      <c r="Q54" s="37">
        <v>7.3946183104697685E-4</v>
      </c>
      <c r="R54" s="37">
        <v>0.2350638951421303</v>
      </c>
      <c r="S54" s="37">
        <v>1.7277162724502342</v>
      </c>
      <c r="T54" s="37">
        <v>1.4937691855406137E-3</v>
      </c>
      <c r="U54" s="37">
        <v>1.6188109784511827E-3</v>
      </c>
      <c r="V54" s="37">
        <v>8.2590747047539374E-3</v>
      </c>
      <c r="W54" s="37">
        <v>6.2695859712391709E-4</v>
      </c>
      <c r="X54" s="37">
        <v>3.5538031140671219E-4</v>
      </c>
      <c r="Y54" s="37">
        <v>2.9883742425758881</v>
      </c>
      <c r="Z54" s="37">
        <v>0.88023931613774642</v>
      </c>
    </row>
    <row r="55" spans="1:26" s="2" customFormat="1" ht="11.1" customHeight="1" x14ac:dyDescent="0.2">
      <c r="A55" s="2" t="s">
        <v>160</v>
      </c>
      <c r="B55" s="36">
        <v>40.409999999999997</v>
      </c>
      <c r="C55" s="36">
        <v>1.4E-3</v>
      </c>
      <c r="D55" s="36">
        <v>8.3000000000000004E-2</v>
      </c>
      <c r="E55" s="36">
        <v>6.3799999999999996E-2</v>
      </c>
      <c r="F55" s="36">
        <v>11.73</v>
      </c>
      <c r="G55" s="36">
        <v>46.27</v>
      </c>
      <c r="H55" s="36">
        <v>0.20300000000000001</v>
      </c>
      <c r="I55" s="36">
        <v>5.8000000000000003E-2</v>
      </c>
      <c r="J55" s="36">
        <v>0.26340000000000002</v>
      </c>
      <c r="K55" s="36">
        <v>1.5299999999999999E-2</v>
      </c>
      <c r="L55" s="36">
        <v>0</v>
      </c>
      <c r="M55" s="36">
        <v>99.097899999999996</v>
      </c>
      <c r="N55" s="37">
        <v>1.008134375992868</v>
      </c>
      <c r="O55" s="37">
        <v>2.6271765811960517E-5</v>
      </c>
      <c r="P55" s="37">
        <v>2.4404078462886502E-3</v>
      </c>
      <c r="Q55" s="37">
        <v>1.2584238125115492E-3</v>
      </c>
      <c r="R55" s="37">
        <v>0.24472809466240178</v>
      </c>
      <c r="S55" s="37">
        <v>1.7205382754060483</v>
      </c>
      <c r="T55" s="37">
        <v>4.2895489784108218E-3</v>
      </c>
      <c r="U55" s="37">
        <v>1.1640025854733984E-3</v>
      </c>
      <c r="V55" s="37">
        <v>7.0405067755133438E-3</v>
      </c>
      <c r="W55" s="37">
        <v>7.4005717318481308E-4</v>
      </c>
      <c r="X55" s="37">
        <v>0</v>
      </c>
      <c r="Y55" s="37">
        <v>2.9903599649985129</v>
      </c>
      <c r="Z55" s="37">
        <v>0.87547332087411744</v>
      </c>
    </row>
    <row r="56" spans="1:26" s="2" customFormat="1" ht="11.1" customHeight="1" x14ac:dyDescent="0.2">
      <c r="A56" s="2" t="s">
        <v>161</v>
      </c>
      <c r="B56" s="36">
        <v>40.08</v>
      </c>
      <c r="C56" s="36">
        <v>3.6799999999999999E-2</v>
      </c>
      <c r="D56" s="36">
        <v>4.5499999999999999E-2</v>
      </c>
      <c r="E56" s="36">
        <v>8.8300000000000003E-2</v>
      </c>
      <c r="F56" s="36">
        <v>11.44</v>
      </c>
      <c r="G56" s="36">
        <v>46.09</v>
      </c>
      <c r="H56" s="36">
        <v>0.1585</v>
      </c>
      <c r="I56" s="36">
        <v>0</v>
      </c>
      <c r="J56" s="36">
        <v>0.25819999999999999</v>
      </c>
      <c r="K56" s="36">
        <v>1.24E-2</v>
      </c>
      <c r="L56" s="36">
        <v>0</v>
      </c>
      <c r="M56" s="36">
        <v>98.209800000000001</v>
      </c>
      <c r="N56" s="37">
        <v>1.0077426369093168</v>
      </c>
      <c r="O56" s="37">
        <v>6.9598742758823285E-4</v>
      </c>
      <c r="P56" s="37">
        <v>1.3483047494132587E-3</v>
      </c>
      <c r="Q56" s="37">
        <v>1.7553321201165442E-3</v>
      </c>
      <c r="R56" s="37">
        <v>0.24054935057192611</v>
      </c>
      <c r="S56" s="37">
        <v>1.7272845741329586</v>
      </c>
      <c r="T56" s="37">
        <v>3.3754929638008242E-3</v>
      </c>
      <c r="U56" s="37">
        <v>0</v>
      </c>
      <c r="V56" s="37">
        <v>6.9556342207356429E-3</v>
      </c>
      <c r="W56" s="37">
        <v>6.0448826494797277E-4</v>
      </c>
      <c r="X56" s="37">
        <v>0</v>
      </c>
      <c r="Y56" s="37">
        <v>2.9903118013608041</v>
      </c>
      <c r="Z56" s="37">
        <v>0.87775932330874862</v>
      </c>
    </row>
    <row r="57" spans="1:26" s="2" customFormat="1" ht="11.1" customHeight="1" x14ac:dyDescent="0.2">
      <c r="A57" s="2" t="s">
        <v>162</v>
      </c>
      <c r="B57" s="36">
        <v>40.369999999999997</v>
      </c>
      <c r="C57" s="36">
        <v>6.2300000000000001E-2</v>
      </c>
      <c r="D57" s="36">
        <v>0.113</v>
      </c>
      <c r="E57" s="36">
        <v>7.4300000000000005E-2</v>
      </c>
      <c r="F57" s="36">
        <v>11.56</v>
      </c>
      <c r="G57" s="36">
        <v>46.85</v>
      </c>
      <c r="H57" s="36">
        <v>0.1958</v>
      </c>
      <c r="I57" s="36">
        <v>1.4E-2</v>
      </c>
      <c r="J57" s="36">
        <v>0.26369999999999999</v>
      </c>
      <c r="K57" s="36">
        <v>0</v>
      </c>
      <c r="L57" s="36">
        <v>1.0800000000000001E-2</v>
      </c>
      <c r="M57" s="36">
        <v>99.513999999999996</v>
      </c>
      <c r="N57" s="37">
        <v>1.0024453675009162</v>
      </c>
      <c r="O57" s="37">
        <v>1.1636481021269946E-3</v>
      </c>
      <c r="P57" s="37">
        <v>3.3070073044144006E-3</v>
      </c>
      <c r="Q57" s="37">
        <v>1.4587049378438936E-3</v>
      </c>
      <c r="R57" s="37">
        <v>0.24005792142978291</v>
      </c>
      <c r="S57" s="37">
        <v>1.7339909424587587</v>
      </c>
      <c r="T57" s="37">
        <v>4.1181358675150418E-3</v>
      </c>
      <c r="U57" s="37">
        <v>2.796574398200203E-4</v>
      </c>
      <c r="V57" s="37">
        <v>7.0156945168008958E-3</v>
      </c>
      <c r="W57" s="37">
        <v>0</v>
      </c>
      <c r="X57" s="37">
        <v>3.4209743569843705E-4</v>
      </c>
      <c r="Y57" s="37">
        <v>2.9941791769936774</v>
      </c>
      <c r="Z57" s="37">
        <v>0.87839312094994981</v>
      </c>
    </row>
    <row r="58" spans="1:26" s="2" customFormat="1" ht="11.1" customHeight="1" x14ac:dyDescent="0.2">
      <c r="A58" s="2" t="s">
        <v>163</v>
      </c>
      <c r="B58" s="36">
        <v>41.03</v>
      </c>
      <c r="C58" s="36">
        <v>2.8E-3</v>
      </c>
      <c r="D58" s="36">
        <v>0.1003</v>
      </c>
      <c r="E58" s="36">
        <v>8.8499999999999995E-2</v>
      </c>
      <c r="F58" s="36">
        <v>11.38</v>
      </c>
      <c r="G58" s="36">
        <v>46.29</v>
      </c>
      <c r="H58" s="36">
        <v>0.1542</v>
      </c>
      <c r="I58" s="36">
        <v>9.8000000000000004E-2</v>
      </c>
      <c r="J58" s="36">
        <v>0.27650000000000002</v>
      </c>
      <c r="K58" s="36">
        <v>1.01E-2</v>
      </c>
      <c r="L58" s="36">
        <v>3.7000000000000002E-3</v>
      </c>
      <c r="M58" s="36">
        <v>99.434200000000004</v>
      </c>
      <c r="N58" s="37">
        <v>1.0169970922878211</v>
      </c>
      <c r="O58" s="37">
        <v>5.2204492798526057E-5</v>
      </c>
      <c r="P58" s="37">
        <v>2.9300421920341719E-3</v>
      </c>
      <c r="Q58" s="37">
        <v>1.7343555741572408E-3</v>
      </c>
      <c r="R58" s="37">
        <v>0.23589389415334963</v>
      </c>
      <c r="S58" s="37">
        <v>1.7101753431619264</v>
      </c>
      <c r="T58" s="37">
        <v>3.2373420447635352E-3</v>
      </c>
      <c r="U58" s="37">
        <v>1.9540723878915954E-3</v>
      </c>
      <c r="V58" s="37">
        <v>7.3429725829876717E-3</v>
      </c>
      <c r="W58" s="37">
        <v>4.8538218941879751E-4</v>
      </c>
      <c r="X58" s="37">
        <v>1.1698872768924907E-4</v>
      </c>
      <c r="Y58" s="37">
        <v>2.9809196897948382</v>
      </c>
      <c r="Z58" s="37">
        <v>0.8787844288218748</v>
      </c>
    </row>
    <row r="59" spans="1:26" s="2" customFormat="1" ht="11.1" customHeight="1" x14ac:dyDescent="0.2">
      <c r="A59" s="2" t="s">
        <v>164</v>
      </c>
      <c r="B59" s="36">
        <v>40.42</v>
      </c>
      <c r="C59" s="36">
        <v>1.2699999999999999E-2</v>
      </c>
      <c r="D59" s="36">
        <v>7.7100000000000002E-2</v>
      </c>
      <c r="E59" s="36">
        <v>5.5100000000000003E-2</v>
      </c>
      <c r="F59" s="36">
        <v>11.28</v>
      </c>
      <c r="G59" s="36">
        <v>46.85</v>
      </c>
      <c r="H59" s="36">
        <v>0.1176</v>
      </c>
      <c r="I59" s="36">
        <v>2.1499999999999998E-2</v>
      </c>
      <c r="J59" s="36">
        <v>0.25900000000000001</v>
      </c>
      <c r="K59" s="36">
        <v>2.24E-2</v>
      </c>
      <c r="L59" s="36">
        <v>8.8999999999999999E-3</v>
      </c>
      <c r="M59" s="36">
        <v>99.124399999999994</v>
      </c>
      <c r="N59" s="37">
        <v>1.005808309964336</v>
      </c>
      <c r="O59" s="37">
        <v>2.3771374072386852E-4</v>
      </c>
      <c r="P59" s="37">
        <v>2.2611430320653315E-3</v>
      </c>
      <c r="Q59" s="37">
        <v>1.0840446853752506E-3</v>
      </c>
      <c r="R59" s="37">
        <v>0.2347384612536135</v>
      </c>
      <c r="S59" s="37">
        <v>1.7376558669830333</v>
      </c>
      <c r="T59" s="37">
        <v>2.4786331379870745E-3</v>
      </c>
      <c r="U59" s="37">
        <v>4.3038165193364604E-4</v>
      </c>
      <c r="V59" s="37">
        <v>6.9052157284572573E-3</v>
      </c>
      <c r="W59" s="37">
        <v>1.0807150434787149E-3</v>
      </c>
      <c r="X59" s="37">
        <v>2.825094739124971E-4</v>
      </c>
      <c r="Y59" s="37">
        <v>2.9929629946949157</v>
      </c>
      <c r="Z59" s="37">
        <v>0.88098806719674894</v>
      </c>
    </row>
    <row r="60" spans="1:26" s="2" customFormat="1" ht="11.1" customHeight="1" x14ac:dyDescent="0.2">
      <c r="A60" s="2" t="s">
        <v>165</v>
      </c>
      <c r="B60" s="36">
        <v>40.08</v>
      </c>
      <c r="C60" s="36">
        <v>2.8E-3</v>
      </c>
      <c r="D60" s="36">
        <v>9.7799999999999998E-2</v>
      </c>
      <c r="E60" s="36">
        <v>5.5599999999999997E-2</v>
      </c>
      <c r="F60" s="36">
        <v>11.54</v>
      </c>
      <c r="G60" s="36">
        <v>46.54</v>
      </c>
      <c r="H60" s="36">
        <v>0.15909999999999999</v>
      </c>
      <c r="I60" s="36">
        <v>0.1648</v>
      </c>
      <c r="J60" s="36">
        <v>0.26179999999999998</v>
      </c>
      <c r="K60" s="36">
        <v>0</v>
      </c>
      <c r="L60" s="36">
        <v>0</v>
      </c>
      <c r="M60" s="36">
        <v>98.902000000000001</v>
      </c>
      <c r="N60" s="37">
        <v>1.0021876468787316</v>
      </c>
      <c r="O60" s="37">
        <v>5.2663657639955825E-5</v>
      </c>
      <c r="P60" s="37">
        <v>2.8821390789301616E-3</v>
      </c>
      <c r="Q60" s="37">
        <v>1.099190077947465E-3</v>
      </c>
      <c r="R60" s="37">
        <v>0.24131448128581109</v>
      </c>
      <c r="S60" s="37">
        <v>1.7345346378039561</v>
      </c>
      <c r="T60" s="37">
        <v>3.3695936551035965E-3</v>
      </c>
      <c r="U60" s="37">
        <v>3.3149342419626442E-3</v>
      </c>
      <c r="V60" s="37">
        <v>7.013738205106557E-3</v>
      </c>
      <c r="W60" s="37">
        <v>0</v>
      </c>
      <c r="X60" s="37">
        <v>0</v>
      </c>
      <c r="Y60" s="37">
        <v>2.9957690248851887</v>
      </c>
      <c r="Z60" s="37">
        <v>0.87786796119484078</v>
      </c>
    </row>
    <row r="61" spans="1:26" s="2" customFormat="1" ht="6" customHeight="1" x14ac:dyDescent="0.2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s="1" customFormat="1" ht="11.1" customHeight="1" x14ac:dyDescent="0.25">
      <c r="B62" s="38" t="s">
        <v>113</v>
      </c>
      <c r="C62" s="38" t="s">
        <v>114</v>
      </c>
      <c r="D62" s="38" t="s">
        <v>115</v>
      </c>
      <c r="E62" s="38" t="s">
        <v>122</v>
      </c>
      <c r="F62" s="38" t="s">
        <v>116</v>
      </c>
      <c r="G62" s="38" t="s">
        <v>118</v>
      </c>
      <c r="H62" s="38" t="s">
        <v>117</v>
      </c>
      <c r="I62" s="38" t="s">
        <v>123</v>
      </c>
      <c r="J62" s="38" t="s">
        <v>119</v>
      </c>
      <c r="K62" s="38" t="s">
        <v>120</v>
      </c>
      <c r="L62" s="38" t="s">
        <v>121</v>
      </c>
      <c r="M62" s="38" t="s">
        <v>124</v>
      </c>
      <c r="N62" s="38" t="s">
        <v>65</v>
      </c>
      <c r="O62" s="38" t="s">
        <v>66</v>
      </c>
      <c r="P62" s="38" t="s">
        <v>67</v>
      </c>
      <c r="Q62" s="38" t="s">
        <v>68</v>
      </c>
      <c r="R62" s="38" t="s">
        <v>112</v>
      </c>
      <c r="S62" s="38" t="s">
        <v>70</v>
      </c>
      <c r="T62" s="38" t="s">
        <v>71</v>
      </c>
      <c r="U62" s="38" t="s">
        <v>72</v>
      </c>
      <c r="V62" s="38" t="s">
        <v>73</v>
      </c>
      <c r="W62" s="38" t="s">
        <v>74</v>
      </c>
      <c r="X62" s="38" t="s">
        <v>75</v>
      </c>
      <c r="Y62" s="38" t="s">
        <v>139</v>
      </c>
      <c r="Z62" s="38" t="s">
        <v>25</v>
      </c>
    </row>
    <row r="63" spans="1:26" s="2" customFormat="1" ht="11.1" customHeight="1" x14ac:dyDescent="0.2">
      <c r="A63" s="8" t="s">
        <v>169</v>
      </c>
    </row>
    <row r="64" spans="1:26" s="2" customFormat="1" ht="11.1" customHeight="1" x14ac:dyDescent="0.2">
      <c r="A64" s="2" t="s">
        <v>126</v>
      </c>
      <c r="B64" s="36">
        <v>40.71</v>
      </c>
      <c r="C64" s="36">
        <v>3.61E-2</v>
      </c>
      <c r="D64" s="36">
        <v>0.1273</v>
      </c>
      <c r="E64" s="36">
        <v>3.3300000000000003E-2</v>
      </c>
      <c r="F64" s="36">
        <v>11.52</v>
      </c>
      <c r="G64" s="36">
        <v>48.27</v>
      </c>
      <c r="H64" s="36">
        <v>0.1246</v>
      </c>
      <c r="I64" s="36">
        <v>5.0999999999999997E-2</v>
      </c>
      <c r="J64" s="36">
        <v>0.2576</v>
      </c>
      <c r="K64" s="36">
        <v>4.6100000000000002E-2</v>
      </c>
      <c r="L64" s="36">
        <v>3.1600000000000003E-2</v>
      </c>
      <c r="M64" s="36">
        <v>101.20759999999999</v>
      </c>
      <c r="N64" s="37">
        <v>0.99409501267490497</v>
      </c>
      <c r="O64" s="37">
        <v>6.6307957364355476E-4</v>
      </c>
      <c r="P64" s="37">
        <v>3.663615966986852E-3</v>
      </c>
      <c r="Q64" s="37">
        <v>6.4290632969904774E-4</v>
      </c>
      <c r="R64" s="37">
        <v>0.23525318678074306</v>
      </c>
      <c r="S64" s="37">
        <v>1.756868907785966</v>
      </c>
      <c r="T64" s="37">
        <v>2.5770975294664078E-3</v>
      </c>
      <c r="U64" s="37">
        <v>1.0018284177957693E-3</v>
      </c>
      <c r="V64" s="37">
        <v>6.7395550960087352E-3</v>
      </c>
      <c r="W64" s="37">
        <v>2.182589121495708E-3</v>
      </c>
      <c r="X64" s="37">
        <v>9.8432377429187525E-4</v>
      </c>
      <c r="Y64" s="37">
        <v>3.0046721030510013</v>
      </c>
      <c r="Z64" s="37">
        <v>0.88190824878536822</v>
      </c>
    </row>
    <row r="65" spans="1:26" s="2" customFormat="1" ht="11.1" customHeight="1" x14ac:dyDescent="0.2">
      <c r="A65" s="2" t="s">
        <v>127</v>
      </c>
      <c r="B65" s="36">
        <v>40.229999999999997</v>
      </c>
      <c r="C65" s="36">
        <v>1.8800000000000001E-2</v>
      </c>
      <c r="D65" s="36">
        <v>3.4599999999999999E-2</v>
      </c>
      <c r="E65" s="36">
        <v>4.9500000000000002E-2</v>
      </c>
      <c r="F65" s="36">
        <v>11.86</v>
      </c>
      <c r="G65" s="36">
        <v>47.99</v>
      </c>
      <c r="H65" s="36">
        <v>0.1618</v>
      </c>
      <c r="I65" s="36">
        <v>0.1527</v>
      </c>
      <c r="J65" s="36">
        <v>0.1764</v>
      </c>
      <c r="K65" s="36">
        <v>0.17369999999999999</v>
      </c>
      <c r="L65" s="36">
        <v>2.3099999999999999E-2</v>
      </c>
      <c r="M65" s="36">
        <v>100.87059999999998</v>
      </c>
      <c r="N65" s="37">
        <v>0.98913147686998648</v>
      </c>
      <c r="O65" s="37">
        <v>3.4769103616846727E-4</v>
      </c>
      <c r="P65" s="37">
        <v>1.0026164725816557E-3</v>
      </c>
      <c r="Q65" s="37">
        <v>9.6224544599581821E-4</v>
      </c>
      <c r="R65" s="37">
        <v>0.24386244426064735</v>
      </c>
      <c r="S65" s="37">
        <v>1.7586928803199291</v>
      </c>
      <c r="T65" s="37">
        <v>3.3695237894540895E-3</v>
      </c>
      <c r="U65" s="37">
        <v>3.020225743316915E-3</v>
      </c>
      <c r="V65" s="37">
        <v>4.6468766830438631E-3</v>
      </c>
      <c r="W65" s="37">
        <v>8.2803382250150621E-3</v>
      </c>
      <c r="X65" s="37">
        <v>7.2450280185005361E-4</v>
      </c>
      <c r="Y65" s="37">
        <v>3.0140408216479888</v>
      </c>
      <c r="Z65" s="37">
        <v>0.87822436600510756</v>
      </c>
    </row>
    <row r="66" spans="1:26" s="2" customFormat="1" ht="11.1" customHeight="1" x14ac:dyDescent="0.2">
      <c r="A66" s="2" t="s">
        <v>128</v>
      </c>
      <c r="B66" s="36">
        <v>40.61</v>
      </c>
      <c r="C66" s="36">
        <v>2.1000000000000001E-2</v>
      </c>
      <c r="D66" s="36">
        <v>9.06E-2</v>
      </c>
      <c r="E66" s="36">
        <v>5.74E-2</v>
      </c>
      <c r="F66" s="36">
        <v>11.66</v>
      </c>
      <c r="G66" s="36">
        <v>47.89</v>
      </c>
      <c r="H66" s="36">
        <v>0.16259999999999999</v>
      </c>
      <c r="I66" s="36">
        <v>8.5300000000000001E-2</v>
      </c>
      <c r="J66" s="36">
        <v>0.26900000000000002</v>
      </c>
      <c r="K66" s="36">
        <v>0.13700000000000001</v>
      </c>
      <c r="L66" s="36">
        <v>7.7399999999999997E-2</v>
      </c>
      <c r="M66" s="36">
        <v>101.06030000000001</v>
      </c>
      <c r="N66" s="37">
        <v>0.99480503762235239</v>
      </c>
      <c r="O66" s="37">
        <v>3.8695096684920806E-4</v>
      </c>
      <c r="P66" s="37">
        <v>2.6156999910762167E-3</v>
      </c>
      <c r="Q66" s="37">
        <v>1.1117152272240953E-3</v>
      </c>
      <c r="R66" s="37">
        <v>0.23886899385827817</v>
      </c>
      <c r="S66" s="37">
        <v>1.7485783181156886</v>
      </c>
      <c r="T66" s="37">
        <v>3.3737395106824613E-3</v>
      </c>
      <c r="U66" s="37">
        <v>1.6809329698291881E-3</v>
      </c>
      <c r="V66" s="37">
        <v>7.0601811303313607E-3</v>
      </c>
      <c r="W66" s="37">
        <v>6.5068354153863216E-3</v>
      </c>
      <c r="X66" s="37">
        <v>2.418633403284126E-3</v>
      </c>
      <c r="Y66" s="37">
        <v>3.0074070382109817</v>
      </c>
      <c r="Z66" s="37">
        <v>0.87981115654279685</v>
      </c>
    </row>
    <row r="67" spans="1:26" s="2" customFormat="1" ht="11.1" customHeight="1" x14ac:dyDescent="0.2">
      <c r="A67" s="2" t="s">
        <v>131</v>
      </c>
      <c r="B67" s="36">
        <v>40.53</v>
      </c>
      <c r="C67" s="36">
        <v>0.01</v>
      </c>
      <c r="D67" s="36">
        <v>8.0799999999999997E-2</v>
      </c>
      <c r="E67" s="36">
        <v>2.5600000000000001E-2</v>
      </c>
      <c r="F67" s="36">
        <v>11.91</v>
      </c>
      <c r="G67" s="36">
        <v>48.04</v>
      </c>
      <c r="H67" s="36">
        <v>0.1986</v>
      </c>
      <c r="I67" s="36">
        <v>4.24E-2</v>
      </c>
      <c r="J67" s="36">
        <v>0.24329999999999999</v>
      </c>
      <c r="K67" s="36">
        <v>3.1899999999999998E-2</v>
      </c>
      <c r="L67" s="36">
        <v>2.3099999999999999E-2</v>
      </c>
      <c r="M67" s="36">
        <v>101.13569999999999</v>
      </c>
      <c r="N67" s="37">
        <v>0.9926447736123728</v>
      </c>
      <c r="O67" s="37">
        <v>1.8422514695670155E-4</v>
      </c>
      <c r="P67" s="37">
        <v>2.332294371611652E-3</v>
      </c>
      <c r="Q67" s="37">
        <v>4.9571709661666249E-4</v>
      </c>
      <c r="R67" s="37">
        <v>0.24394125935656011</v>
      </c>
      <c r="S67" s="37">
        <v>1.7537008838895083</v>
      </c>
      <c r="T67" s="37">
        <v>4.1198605902666181E-3</v>
      </c>
      <c r="U67" s="37">
        <v>8.3537118575037364E-4</v>
      </c>
      <c r="V67" s="37">
        <v>6.3843684427649944E-3</v>
      </c>
      <c r="W67" s="37">
        <v>1.5147892273401514E-3</v>
      </c>
      <c r="X67" s="37">
        <v>7.2169440095714806E-4</v>
      </c>
      <c r="Y67" s="37">
        <v>3.0068752373207057</v>
      </c>
      <c r="Z67" s="37">
        <v>0.87788540596156639</v>
      </c>
    </row>
    <row r="68" spans="1:26" s="2" customFormat="1" ht="11.1" customHeight="1" x14ac:dyDescent="0.2">
      <c r="A68" s="2" t="s">
        <v>133</v>
      </c>
      <c r="B68" s="36">
        <v>40.14</v>
      </c>
      <c r="C68" s="36">
        <v>4.8099999999999997E-2</v>
      </c>
      <c r="D68" s="36">
        <v>0.15160000000000001</v>
      </c>
      <c r="E68" s="36">
        <v>8.0000000000000004E-4</v>
      </c>
      <c r="F68" s="36">
        <v>13.16</v>
      </c>
      <c r="G68" s="36">
        <v>46.99</v>
      </c>
      <c r="H68" s="36">
        <v>0.1668</v>
      </c>
      <c r="I68" s="36">
        <v>0.14410000000000001</v>
      </c>
      <c r="J68" s="36">
        <v>0.25619999999999998</v>
      </c>
      <c r="K68" s="36">
        <v>0.1895</v>
      </c>
      <c r="L68" s="36">
        <v>2.9700000000000001E-2</v>
      </c>
      <c r="M68" s="36">
        <v>101.27679999999999</v>
      </c>
      <c r="N68" s="37">
        <v>0.98866783090794408</v>
      </c>
      <c r="O68" s="37">
        <v>8.9114785620577838E-4</v>
      </c>
      <c r="P68" s="37">
        <v>4.400752895687943E-3</v>
      </c>
      <c r="Q68" s="37">
        <v>1.557900431994665E-5</v>
      </c>
      <c r="R68" s="37">
        <v>0.27107231704453211</v>
      </c>
      <c r="S68" s="37">
        <v>1.7250978973417557</v>
      </c>
      <c r="T68" s="37">
        <v>3.479806549905842E-3</v>
      </c>
      <c r="U68" s="37">
        <v>2.8551793508243065E-3</v>
      </c>
      <c r="V68" s="37">
        <v>6.7609969092609964E-3</v>
      </c>
      <c r="W68" s="37">
        <v>9.0495402877837326E-3</v>
      </c>
      <c r="X68" s="37">
        <v>9.3315456303482683E-4</v>
      </c>
      <c r="Y68" s="37">
        <v>3.0132242027112555</v>
      </c>
      <c r="Z68" s="37">
        <v>0.86420380632326388</v>
      </c>
    </row>
    <row r="69" spans="1:26" s="2" customFormat="1" ht="11.1" customHeight="1" x14ac:dyDescent="0.2">
      <c r="A69" s="2" t="s">
        <v>134</v>
      </c>
      <c r="B69" s="36">
        <v>40.450000000000003</v>
      </c>
      <c r="C69" s="36">
        <v>8.9999999999999993E-3</v>
      </c>
      <c r="D69" s="36">
        <v>0.1115</v>
      </c>
      <c r="E69" s="36">
        <v>3.85E-2</v>
      </c>
      <c r="F69" s="36">
        <v>11.83</v>
      </c>
      <c r="G69" s="36">
        <v>47.87</v>
      </c>
      <c r="H69" s="36">
        <v>0.13109999999999999</v>
      </c>
      <c r="I69" s="36">
        <v>9.8599999999999993E-2</v>
      </c>
      <c r="J69" s="36">
        <v>0.214</v>
      </c>
      <c r="K69" s="36">
        <v>5.16E-2</v>
      </c>
      <c r="L69" s="36">
        <v>1.01E-2</v>
      </c>
      <c r="M69" s="36">
        <v>100.81439999999999</v>
      </c>
      <c r="N69" s="37">
        <v>0.99339074125375637</v>
      </c>
      <c r="O69" s="37">
        <v>1.6625539475432303E-4</v>
      </c>
      <c r="P69" s="37">
        <v>3.2272394980514744E-3</v>
      </c>
      <c r="Q69" s="37">
        <v>7.4754783314604487E-4</v>
      </c>
      <c r="R69" s="37">
        <v>0.24296435869693236</v>
      </c>
      <c r="S69" s="37">
        <v>1.7522669714360706</v>
      </c>
      <c r="T69" s="37">
        <v>2.7270323716796605E-3</v>
      </c>
      <c r="U69" s="37">
        <v>1.9479368566780047E-3</v>
      </c>
      <c r="V69" s="37">
        <v>5.6308496592064857E-3</v>
      </c>
      <c r="W69" s="37">
        <v>2.4569456629029841E-3</v>
      </c>
      <c r="X69" s="37">
        <v>3.1640770832746954E-4</v>
      </c>
      <c r="Y69" s="37">
        <v>3.005842286371506</v>
      </c>
      <c r="Z69" s="37">
        <v>0.87822747416424329</v>
      </c>
    </row>
    <row r="70" spans="1:26" s="2" customFormat="1" ht="11.1" customHeight="1" x14ac:dyDescent="0.2">
      <c r="A70" s="2" t="s">
        <v>135</v>
      </c>
      <c r="B70" s="36">
        <v>39.93</v>
      </c>
      <c r="C70" s="36">
        <v>4.7699999999999999E-2</v>
      </c>
      <c r="D70" s="36">
        <v>8.9200000000000002E-2</v>
      </c>
      <c r="E70" s="36">
        <v>1.54E-2</v>
      </c>
      <c r="F70" s="36">
        <v>12.15</v>
      </c>
      <c r="G70" s="36">
        <v>47.94</v>
      </c>
      <c r="H70" s="36">
        <v>0.1303</v>
      </c>
      <c r="I70" s="36">
        <v>1.5900000000000001E-2</v>
      </c>
      <c r="J70" s="36">
        <v>0.2089</v>
      </c>
      <c r="K70" s="36">
        <v>2.0199999999999999E-2</v>
      </c>
      <c r="L70" s="36">
        <v>1.95E-2</v>
      </c>
      <c r="M70" s="36">
        <v>100.5671</v>
      </c>
      <c r="N70" s="37">
        <v>0.98530112009849902</v>
      </c>
      <c r="O70" s="37">
        <v>8.8535959933749809E-4</v>
      </c>
      <c r="P70" s="37">
        <v>2.5941152546029617E-3</v>
      </c>
      <c r="Q70" s="37">
        <v>3.0044644016665015E-4</v>
      </c>
      <c r="R70" s="37">
        <v>0.25072762549887601</v>
      </c>
      <c r="S70" s="37">
        <v>1.7632056205339539</v>
      </c>
      <c r="T70" s="37">
        <v>2.7233289431878895E-3</v>
      </c>
      <c r="U70" s="37">
        <v>3.1561902118034849E-4</v>
      </c>
      <c r="V70" s="37">
        <v>5.5228936830584024E-3</v>
      </c>
      <c r="W70" s="37">
        <v>9.6641865362511511E-4</v>
      </c>
      <c r="X70" s="37">
        <v>6.1380211020696767E-4</v>
      </c>
      <c r="Y70" s="37">
        <v>3.0131563498366942</v>
      </c>
      <c r="Z70" s="37">
        <v>0.87550350738150096</v>
      </c>
    </row>
    <row r="71" spans="1:26" s="2" customFormat="1" ht="11.1" customHeight="1" x14ac:dyDescent="0.2">
      <c r="A71" s="2" t="s">
        <v>138</v>
      </c>
      <c r="B71" s="36">
        <v>39.369999999999997</v>
      </c>
      <c r="C71" s="36">
        <v>6.3500000000000001E-2</v>
      </c>
      <c r="D71" s="36">
        <v>0.10199999999999999</v>
      </c>
      <c r="E71" s="36">
        <v>3.0700000000000002E-2</v>
      </c>
      <c r="F71" s="36">
        <v>12.14</v>
      </c>
      <c r="G71" s="36">
        <v>47.86</v>
      </c>
      <c r="H71" s="36">
        <v>0.12379999999999999</v>
      </c>
      <c r="I71" s="36">
        <v>3.0200000000000001E-2</v>
      </c>
      <c r="J71" s="36">
        <v>0.24560000000000001</v>
      </c>
      <c r="K71" s="36">
        <v>3.56E-2</v>
      </c>
      <c r="L71" s="36">
        <v>1.54E-2</v>
      </c>
      <c r="M71" s="36">
        <v>100.01679999999999</v>
      </c>
      <c r="N71" s="37">
        <v>0.9782745709102616</v>
      </c>
      <c r="O71" s="37">
        <v>1.1868633803359028E-3</v>
      </c>
      <c r="P71" s="37">
        <v>2.9871034851093104E-3</v>
      </c>
      <c r="Q71" s="37">
        <v>6.031292637579019E-4</v>
      </c>
      <c r="R71" s="37">
        <v>0.25227271440092031</v>
      </c>
      <c r="S71" s="37">
        <v>1.7725696529566843</v>
      </c>
      <c r="T71" s="37">
        <v>2.6055656148026079E-3</v>
      </c>
      <c r="U71" s="37">
        <v>6.0366871730249477E-4</v>
      </c>
      <c r="V71" s="37">
        <v>6.538562646930206E-3</v>
      </c>
      <c r="W71" s="37">
        <v>1.7151006682924869E-3</v>
      </c>
      <c r="X71" s="37">
        <v>4.8813524943489266E-4</v>
      </c>
      <c r="Y71" s="37">
        <v>3.019845067293832</v>
      </c>
      <c r="Z71" s="37">
        <v>0.87541118337516155</v>
      </c>
    </row>
    <row r="72" spans="1:26" s="2" customFormat="1" ht="11.1" customHeight="1" x14ac:dyDescent="0.2">
      <c r="A72" s="2" t="s">
        <v>170</v>
      </c>
      <c r="B72" s="36">
        <v>39.700000000000003</v>
      </c>
      <c r="C72" s="36">
        <v>5.4000000000000003E-3</v>
      </c>
      <c r="D72" s="36">
        <v>0.11219999999999999</v>
      </c>
      <c r="E72" s="36">
        <v>1.11E-2</v>
      </c>
      <c r="F72" s="36">
        <v>11.95</v>
      </c>
      <c r="G72" s="36">
        <v>48.01</v>
      </c>
      <c r="H72" s="36">
        <v>0.15060000000000001</v>
      </c>
      <c r="I72" s="36">
        <v>4.7500000000000001E-2</v>
      </c>
      <c r="J72" s="36">
        <v>0.2344</v>
      </c>
      <c r="K72" s="36">
        <v>6.6400000000000001E-2</v>
      </c>
      <c r="L72" s="36">
        <v>1.5900000000000001E-2</v>
      </c>
      <c r="M72" s="36">
        <v>100.3035</v>
      </c>
      <c r="N72" s="37">
        <v>0.98228327884526723</v>
      </c>
      <c r="O72" s="37">
        <v>1.0050129534478078E-4</v>
      </c>
      <c r="P72" s="37">
        <v>3.2718534903997593E-3</v>
      </c>
      <c r="Q72" s="37">
        <v>2.1714303255379206E-4</v>
      </c>
      <c r="R72" s="37">
        <v>0.24726941037240985</v>
      </c>
      <c r="S72" s="37">
        <v>1.7705704672243427</v>
      </c>
      <c r="T72" s="37">
        <v>3.1561470974356752E-3</v>
      </c>
      <c r="U72" s="37">
        <v>9.4544491875962365E-4</v>
      </c>
      <c r="V72" s="37">
        <v>6.2138737972906389E-3</v>
      </c>
      <c r="W72" s="37">
        <v>3.1853605132571572E-3</v>
      </c>
      <c r="X72" s="37">
        <v>5.0184253495839503E-4</v>
      </c>
      <c r="Y72" s="37">
        <v>3.0177153231220202</v>
      </c>
      <c r="Z72" s="37">
        <v>0.87745835875396239</v>
      </c>
    </row>
    <row r="73" spans="1:26" s="2" customFormat="1" ht="11.1" customHeight="1" x14ac:dyDescent="0.2">
      <c r="A73" s="2" t="s">
        <v>171</v>
      </c>
      <c r="B73" s="36">
        <v>40.090000000000003</v>
      </c>
      <c r="C73" s="36">
        <v>3.4299999999999997E-2</v>
      </c>
      <c r="D73" s="36">
        <v>0.1227</v>
      </c>
      <c r="E73" s="36">
        <v>5.9799999999999999E-2</v>
      </c>
      <c r="F73" s="36">
        <v>11.96</v>
      </c>
      <c r="G73" s="36">
        <v>47.29</v>
      </c>
      <c r="H73" s="36">
        <v>0.14480000000000001</v>
      </c>
      <c r="I73" s="36">
        <v>4.07E-2</v>
      </c>
      <c r="J73" s="36">
        <v>0.2051</v>
      </c>
      <c r="K73" s="36">
        <v>4.9099999999999998E-2</v>
      </c>
      <c r="L73" s="36">
        <v>3.3E-3</v>
      </c>
      <c r="M73" s="36">
        <v>99.999800000000008</v>
      </c>
      <c r="N73" s="37">
        <v>0.99335594952647854</v>
      </c>
      <c r="O73" s="37">
        <v>6.392851497158973E-4</v>
      </c>
      <c r="P73" s="37">
        <v>3.5831760828983813E-3</v>
      </c>
      <c r="Q73" s="37">
        <v>1.171511889374143E-3</v>
      </c>
      <c r="R73" s="37">
        <v>0.24783136229447242</v>
      </c>
      <c r="S73" s="37">
        <v>1.7465194262192469</v>
      </c>
      <c r="T73" s="37">
        <v>3.0389490755247553E-3</v>
      </c>
      <c r="U73" s="37">
        <v>8.1125918753493554E-4</v>
      </c>
      <c r="V73" s="37">
        <v>5.4449397451259134E-3</v>
      </c>
      <c r="W73" s="37">
        <v>2.3588189135821907E-3</v>
      </c>
      <c r="X73" s="37">
        <v>1.0430542101341984E-4</v>
      </c>
      <c r="Y73" s="37">
        <v>3.0048589835049677</v>
      </c>
      <c r="Z73" s="37">
        <v>0.87573331445910396</v>
      </c>
    </row>
    <row r="74" spans="1:26" s="2" customFormat="1" ht="11.1" customHeight="1" x14ac:dyDescent="0.2">
      <c r="A74" s="2" t="s">
        <v>172</v>
      </c>
      <c r="B74" s="36">
        <v>39.32</v>
      </c>
      <c r="C74" s="36">
        <v>4.7699999999999999E-2</v>
      </c>
      <c r="D74" s="36">
        <v>0.1014</v>
      </c>
      <c r="E74" s="36">
        <v>6.3100000000000003E-2</v>
      </c>
      <c r="F74" s="36">
        <v>12.34</v>
      </c>
      <c r="G74" s="36">
        <v>47.5</v>
      </c>
      <c r="H74" s="36">
        <v>0.1867</v>
      </c>
      <c r="I74" s="36">
        <v>6.6199999999999995E-2</v>
      </c>
      <c r="J74" s="36">
        <v>0.20599999999999999</v>
      </c>
      <c r="K74" s="36">
        <v>0.14580000000000001</v>
      </c>
      <c r="L74" s="36">
        <v>2.07E-2</v>
      </c>
      <c r="M74" s="36">
        <v>99.997599999999991</v>
      </c>
      <c r="N74" s="37">
        <v>0.97889117167367445</v>
      </c>
      <c r="O74" s="37">
        <v>8.932457050654074E-4</v>
      </c>
      <c r="P74" s="37">
        <v>2.9751824563177152E-3</v>
      </c>
      <c r="Q74" s="37">
        <v>1.2420152757892104E-3</v>
      </c>
      <c r="R74" s="37">
        <v>0.25691668269982665</v>
      </c>
      <c r="S74" s="37">
        <v>1.762583814608554</v>
      </c>
      <c r="T74" s="37">
        <v>3.9368715058010605E-3</v>
      </c>
      <c r="U74" s="37">
        <v>1.325791621276821E-3</v>
      </c>
      <c r="V74" s="37">
        <v>5.49473433700811E-3</v>
      </c>
      <c r="W74" s="37">
        <v>7.0375694686196323E-3</v>
      </c>
      <c r="X74" s="37">
        <v>6.5737827516687119E-4</v>
      </c>
      <c r="Y74" s="37">
        <v>3.0219544576271002</v>
      </c>
      <c r="Z74" s="37">
        <v>0.8727820651481647</v>
      </c>
    </row>
    <row r="75" spans="1:26" s="2" customFormat="1" ht="11.1" customHeight="1" x14ac:dyDescent="0.2">
      <c r="A75" s="2" t="s">
        <v>160</v>
      </c>
      <c r="B75" s="36">
        <v>39.5</v>
      </c>
      <c r="C75" s="36">
        <v>2.86E-2</v>
      </c>
      <c r="D75" s="36">
        <v>8.7900000000000006E-2</v>
      </c>
      <c r="E75" s="36">
        <v>4.4400000000000002E-2</v>
      </c>
      <c r="F75" s="36">
        <v>12.21</v>
      </c>
      <c r="G75" s="36">
        <v>47.11</v>
      </c>
      <c r="H75" s="36">
        <v>0.12659999999999999</v>
      </c>
      <c r="I75" s="36">
        <v>3.5900000000000001E-2</v>
      </c>
      <c r="J75" s="36">
        <v>0.20499999999999999</v>
      </c>
      <c r="K75" s="36">
        <v>0.1007</v>
      </c>
      <c r="L75" s="36">
        <v>1.37E-2</v>
      </c>
      <c r="M75" s="36">
        <v>99.462799999999987</v>
      </c>
      <c r="N75" s="37">
        <v>0.98662278199165876</v>
      </c>
      <c r="O75" s="37">
        <v>5.3734316873394687E-4</v>
      </c>
      <c r="P75" s="37">
        <v>2.5876031181428999E-3</v>
      </c>
      <c r="Q75" s="37">
        <v>8.768265456763969E-4</v>
      </c>
      <c r="R75" s="37">
        <v>0.25505036612318516</v>
      </c>
      <c r="S75" s="37">
        <v>1.7538902493338542</v>
      </c>
      <c r="T75" s="37">
        <v>2.6783897187150916E-3</v>
      </c>
      <c r="U75" s="37">
        <v>7.2134806383563699E-4</v>
      </c>
      <c r="V75" s="37">
        <v>5.4861348909927467E-3</v>
      </c>
      <c r="W75" s="37">
        <v>4.8767195696393806E-3</v>
      </c>
      <c r="X75" s="37">
        <v>4.3651453616511696E-4</v>
      </c>
      <c r="Y75" s="37">
        <v>3.0137642770605995</v>
      </c>
      <c r="Z75" s="37">
        <v>0.87304235667256858</v>
      </c>
    </row>
    <row r="76" spans="1:26" s="2" customFormat="1" ht="11.1" customHeight="1" x14ac:dyDescent="0.2">
      <c r="A76" s="2" t="s">
        <v>161</v>
      </c>
      <c r="B76" s="36">
        <v>39.67</v>
      </c>
      <c r="C76" s="36">
        <v>3.7999999999999999E-2</v>
      </c>
      <c r="D76" s="36">
        <v>7.9899999999999999E-2</v>
      </c>
      <c r="E76" s="36">
        <v>4.6899999999999997E-2</v>
      </c>
      <c r="F76" s="36">
        <v>12.14</v>
      </c>
      <c r="G76" s="36">
        <v>47.55</v>
      </c>
      <c r="H76" s="36">
        <v>0.2258</v>
      </c>
      <c r="I76" s="36">
        <v>6.8400000000000002E-2</v>
      </c>
      <c r="J76" s="36">
        <v>0.32069999999999999</v>
      </c>
      <c r="K76" s="36">
        <v>0.13519999999999999</v>
      </c>
      <c r="L76" s="36">
        <v>4.4999999999999997E-3</v>
      </c>
      <c r="M76" s="36">
        <v>100.2794</v>
      </c>
      <c r="N76" s="37">
        <v>0.98348739280153419</v>
      </c>
      <c r="O76" s="37">
        <v>7.0863377570423095E-4</v>
      </c>
      <c r="P76" s="37">
        <v>2.3345765713219733E-3</v>
      </c>
      <c r="Q76" s="37">
        <v>9.1929757579563396E-4</v>
      </c>
      <c r="R76" s="37">
        <v>0.25169902131731653</v>
      </c>
      <c r="S76" s="37">
        <v>1.7570834311795895</v>
      </c>
      <c r="T76" s="37">
        <v>4.7415087236493906E-3</v>
      </c>
      <c r="U76" s="37">
        <v>1.3641404167126069E-3</v>
      </c>
      <c r="V76" s="37">
        <v>8.5185197243080064E-3</v>
      </c>
      <c r="W76" s="37">
        <v>6.4987159734638351E-3</v>
      </c>
      <c r="X76" s="37">
        <v>1.4231255307583875E-4</v>
      </c>
      <c r="Y76" s="37">
        <v>3.0174975506124717</v>
      </c>
      <c r="Z76" s="37">
        <v>0.87470070688617574</v>
      </c>
    </row>
    <row r="77" spans="1:26" s="2" customFormat="1" ht="11.1" customHeight="1" x14ac:dyDescent="0.2">
      <c r="A77" s="2" t="s">
        <v>162</v>
      </c>
      <c r="B77" s="36">
        <v>40.15</v>
      </c>
      <c r="C77" s="36">
        <v>4.6100000000000002E-2</v>
      </c>
      <c r="D77" s="36">
        <v>5.7700000000000001E-2</v>
      </c>
      <c r="E77" s="36">
        <v>6.2300000000000001E-2</v>
      </c>
      <c r="F77" s="36">
        <v>12.47</v>
      </c>
      <c r="G77" s="36">
        <v>47.59</v>
      </c>
      <c r="H77" s="36">
        <v>0.13239999999999999</v>
      </c>
      <c r="I77" s="36">
        <v>8.5000000000000006E-2</v>
      </c>
      <c r="J77" s="36">
        <v>0.22140000000000001</v>
      </c>
      <c r="K77" s="36">
        <v>4.6600000000000003E-2</v>
      </c>
      <c r="L77" s="36">
        <v>2.0999999999999999E-3</v>
      </c>
      <c r="M77" s="36">
        <v>100.86360000000001</v>
      </c>
      <c r="N77" s="37">
        <v>0.98909018563875073</v>
      </c>
      <c r="O77" s="37">
        <v>8.5424593997491648E-4</v>
      </c>
      <c r="P77" s="37">
        <v>1.6752549234263828E-3</v>
      </c>
      <c r="Q77" s="37">
        <v>1.2134309420478839E-3</v>
      </c>
      <c r="R77" s="37">
        <v>0.25690528578771282</v>
      </c>
      <c r="S77" s="37">
        <v>1.7474361394549602</v>
      </c>
      <c r="T77" s="37">
        <v>2.7626403314012947E-3</v>
      </c>
      <c r="U77" s="37">
        <v>1.6844791766726598E-3</v>
      </c>
      <c r="V77" s="37">
        <v>5.8436814839649036E-3</v>
      </c>
      <c r="W77" s="37">
        <v>2.2257712474850525E-3</v>
      </c>
      <c r="X77" s="37">
        <v>6.5992371763339623E-5</v>
      </c>
      <c r="Y77" s="37">
        <v>3.0097571072981602</v>
      </c>
      <c r="Z77" s="37">
        <v>0.87182558692234358</v>
      </c>
    </row>
    <row r="78" spans="1:26" s="2" customFormat="1" ht="11.1" customHeight="1" x14ac:dyDescent="0.2">
      <c r="A78" s="2" t="s">
        <v>163</v>
      </c>
      <c r="B78" s="36">
        <v>39.770000000000003</v>
      </c>
      <c r="C78" s="36">
        <v>3.4700000000000002E-2</v>
      </c>
      <c r="D78" s="36">
        <v>0.12039999999999999</v>
      </c>
      <c r="E78" s="36">
        <v>0</v>
      </c>
      <c r="F78" s="36">
        <v>12.73</v>
      </c>
      <c r="G78" s="36">
        <v>47.27</v>
      </c>
      <c r="H78" s="36">
        <v>0.18310000000000001</v>
      </c>
      <c r="I78" s="36">
        <v>2.24E-2</v>
      </c>
      <c r="J78" s="36">
        <v>0.23089999999999999</v>
      </c>
      <c r="K78" s="36">
        <v>0.10059999999999999</v>
      </c>
      <c r="L78" s="36">
        <v>2.5899999999999999E-2</v>
      </c>
      <c r="M78" s="36">
        <v>100.48800000000001</v>
      </c>
      <c r="N78" s="37">
        <v>0.98536926496240929</v>
      </c>
      <c r="O78" s="37">
        <v>6.4670251627862768E-4</v>
      </c>
      <c r="P78" s="37">
        <v>3.5158039903060785E-3</v>
      </c>
      <c r="Q78" s="37">
        <v>0</v>
      </c>
      <c r="R78" s="37">
        <v>0.26377162085965916</v>
      </c>
      <c r="S78" s="37">
        <v>1.7456786031472951</v>
      </c>
      <c r="T78" s="37">
        <v>3.8425345834123474E-3</v>
      </c>
      <c r="U78" s="37">
        <v>4.4646540977821272E-4</v>
      </c>
      <c r="V78" s="37">
        <v>6.1295124370687563E-3</v>
      </c>
      <c r="W78" s="37">
        <v>4.8326536385988918E-3</v>
      </c>
      <c r="X78" s="37">
        <v>8.185916013054151E-4</v>
      </c>
      <c r="Y78" s="37">
        <v>3.0150517531461118</v>
      </c>
      <c r="Z78" s="37">
        <v>0.86873443407138307</v>
      </c>
    </row>
    <row r="79" spans="1:26" s="2" customFormat="1" ht="11.1" customHeight="1" x14ac:dyDescent="0.2">
      <c r="A79" s="2" t="s">
        <v>164</v>
      </c>
      <c r="B79" s="36">
        <v>39.85</v>
      </c>
      <c r="C79" s="36">
        <v>3.7100000000000001E-2</v>
      </c>
      <c r="D79" s="36">
        <v>0.1234</v>
      </c>
      <c r="E79" s="36">
        <v>4.6800000000000001E-2</v>
      </c>
      <c r="F79" s="36">
        <v>12.8</v>
      </c>
      <c r="G79" s="36">
        <v>47.47</v>
      </c>
      <c r="H79" s="36">
        <v>0.1729</v>
      </c>
      <c r="I79" s="36">
        <v>8.1500000000000003E-2</v>
      </c>
      <c r="J79" s="36">
        <v>0.24909999999999999</v>
      </c>
      <c r="K79" s="36">
        <v>9.2999999999999999E-2</v>
      </c>
      <c r="L79" s="36">
        <v>1.0500000000000001E-2</v>
      </c>
      <c r="M79" s="36">
        <v>100.93429999999999</v>
      </c>
      <c r="N79" s="37">
        <v>0.98356030381137649</v>
      </c>
      <c r="O79" s="37">
        <v>6.887763574755523E-4</v>
      </c>
      <c r="P79" s="37">
        <v>3.5895712097583788E-3</v>
      </c>
      <c r="Q79" s="37">
        <v>9.132615959449844E-4</v>
      </c>
      <c r="R79" s="37">
        <v>0.26420369057384557</v>
      </c>
      <c r="S79" s="37">
        <v>1.7463334147615865</v>
      </c>
      <c r="T79" s="37">
        <v>3.6145453637869865E-3</v>
      </c>
      <c r="U79" s="37">
        <v>1.6181793452174549E-3</v>
      </c>
      <c r="V79" s="37">
        <v>6.5872625109840242E-3</v>
      </c>
      <c r="W79" s="37">
        <v>4.4504085729291159E-3</v>
      </c>
      <c r="X79" s="37">
        <v>3.3058722371197275E-4</v>
      </c>
      <c r="Y79" s="37">
        <v>3.0158900013266168</v>
      </c>
      <c r="Z79" s="37">
        <v>0.86859049262372767</v>
      </c>
    </row>
    <row r="80" spans="1:26" s="2" customFormat="1" ht="11.1" customHeight="1" x14ac:dyDescent="0.2">
      <c r="A80" s="2" t="s">
        <v>173</v>
      </c>
      <c r="B80" s="36">
        <v>39.42</v>
      </c>
      <c r="C80" s="36">
        <v>7.7000000000000002E-3</v>
      </c>
      <c r="D80" s="36">
        <v>7.3899999999999993E-2</v>
      </c>
      <c r="E80" s="36">
        <v>1.54E-2</v>
      </c>
      <c r="F80" s="36">
        <v>12.68</v>
      </c>
      <c r="G80" s="36">
        <v>47.41</v>
      </c>
      <c r="H80" s="36">
        <v>0.1923</v>
      </c>
      <c r="I80" s="36">
        <v>0.13350000000000001</v>
      </c>
      <c r="J80" s="36">
        <v>0.2515</v>
      </c>
      <c r="K80" s="36">
        <v>0.1772</v>
      </c>
      <c r="L80" s="36">
        <v>2.9399999999999999E-2</v>
      </c>
      <c r="M80" s="36">
        <v>100.39089999999999</v>
      </c>
      <c r="N80" s="37">
        <v>0.97937863741972164</v>
      </c>
      <c r="O80" s="37">
        <v>1.4389853982885623E-4</v>
      </c>
      <c r="P80" s="37">
        <v>2.1638800957707893E-3</v>
      </c>
      <c r="Q80" s="37">
        <v>3.0250419607864723E-4</v>
      </c>
      <c r="R80" s="37">
        <v>0.26345685544083669</v>
      </c>
      <c r="S80" s="37">
        <v>1.7556552023296306</v>
      </c>
      <c r="T80" s="37">
        <v>4.0466841725548229E-3</v>
      </c>
      <c r="U80" s="37">
        <v>2.6681586572621244E-3</v>
      </c>
      <c r="V80" s="37">
        <v>6.694691562109896E-3</v>
      </c>
      <c r="W80" s="37">
        <v>8.5357560129622027E-3</v>
      </c>
      <c r="X80" s="37">
        <v>9.3176294850072126E-4</v>
      </c>
      <c r="Y80" s="37">
        <v>3.0239780313752571</v>
      </c>
      <c r="Z80" s="37">
        <v>0.86951845766710456</v>
      </c>
    </row>
    <row r="81" spans="1:26" s="2" customFormat="1" ht="11.1" customHeight="1" x14ac:dyDescent="0.2">
      <c r="A81" s="2" t="s">
        <v>165</v>
      </c>
      <c r="B81" s="36">
        <v>39.47</v>
      </c>
      <c r="C81" s="36">
        <v>3.5400000000000001E-2</v>
      </c>
      <c r="D81" s="36">
        <v>0.1084</v>
      </c>
      <c r="E81" s="36">
        <v>3.32E-2</v>
      </c>
      <c r="F81" s="36">
        <v>13.21</v>
      </c>
      <c r="G81" s="36">
        <v>47.16</v>
      </c>
      <c r="H81" s="36">
        <v>0.13589999999999999</v>
      </c>
      <c r="I81" s="36">
        <v>6.4100000000000004E-2</v>
      </c>
      <c r="J81" s="36">
        <v>0.22950000000000001</v>
      </c>
      <c r="K81" s="36">
        <v>0.106</v>
      </c>
      <c r="L81" s="36">
        <v>0</v>
      </c>
      <c r="M81" s="36">
        <v>100.55249999999999</v>
      </c>
      <c r="N81" s="37">
        <v>0.98013730474870542</v>
      </c>
      <c r="O81" s="37">
        <v>6.6123328942346838E-4</v>
      </c>
      <c r="P81" s="37">
        <v>3.1725160051360893E-3</v>
      </c>
      <c r="Q81" s="37">
        <v>6.5183031101501848E-4</v>
      </c>
      <c r="R81" s="37">
        <v>0.27433350596749573</v>
      </c>
      <c r="S81" s="37">
        <v>1.7455361789358201</v>
      </c>
      <c r="T81" s="37">
        <v>2.8584149136071822E-3</v>
      </c>
      <c r="U81" s="37">
        <v>1.2804841297300391E-3</v>
      </c>
      <c r="V81" s="37">
        <v>6.1060598849223859E-3</v>
      </c>
      <c r="W81" s="37">
        <v>5.1035212358807765E-3</v>
      </c>
      <c r="X81" s="37">
        <v>0</v>
      </c>
      <c r="Y81" s="37">
        <v>3.019841049421736</v>
      </c>
      <c r="Z81" s="37">
        <v>0.86418257176792723</v>
      </c>
    </row>
    <row r="82" spans="1:26" s="2" customFormat="1" ht="11.1" customHeight="1" x14ac:dyDescent="0.2">
      <c r="A82" s="2" t="s">
        <v>174</v>
      </c>
      <c r="B82" s="36">
        <v>39.630000000000003</v>
      </c>
      <c r="C82" s="36">
        <v>7.6399999999999996E-2</v>
      </c>
      <c r="D82" s="36">
        <v>0.1164</v>
      </c>
      <c r="E82" s="36">
        <v>0</v>
      </c>
      <c r="F82" s="36">
        <v>13.1</v>
      </c>
      <c r="G82" s="36">
        <v>47.41</v>
      </c>
      <c r="H82" s="36">
        <v>0.1656</v>
      </c>
      <c r="I82" s="36">
        <v>5.3499999999999999E-2</v>
      </c>
      <c r="J82" s="36">
        <v>0.2666</v>
      </c>
      <c r="K82" s="36">
        <v>0.1007</v>
      </c>
      <c r="L82" s="36">
        <v>3.1099999999999999E-2</v>
      </c>
      <c r="M82" s="36">
        <v>100.95029999999998</v>
      </c>
      <c r="N82" s="37">
        <v>0.97980294095204945</v>
      </c>
      <c r="O82" s="37">
        <v>1.4208220225340391E-3</v>
      </c>
      <c r="P82" s="37">
        <v>3.3917387529138342E-3</v>
      </c>
      <c r="Q82" s="37">
        <v>0</v>
      </c>
      <c r="R82" s="37">
        <v>0.27085833564082945</v>
      </c>
      <c r="S82" s="37">
        <v>1.7471085426230968</v>
      </c>
      <c r="T82" s="37">
        <v>3.467855704985718E-3</v>
      </c>
      <c r="U82" s="37">
        <v>1.0640568365131915E-3</v>
      </c>
      <c r="V82" s="37">
        <v>7.0620922802897678E-3</v>
      </c>
      <c r="W82" s="37">
        <v>4.8271234441333655E-3</v>
      </c>
      <c r="X82" s="37">
        <v>9.8084222736172775E-4</v>
      </c>
      <c r="Y82" s="37">
        <v>3.0199843504847075</v>
      </c>
      <c r="Z82" s="37">
        <v>0.8657766197461817</v>
      </c>
    </row>
    <row r="83" spans="1:26" s="2" customFormat="1" ht="11.1" customHeight="1" x14ac:dyDescent="0.2">
      <c r="A83" s="2" t="s">
        <v>175</v>
      </c>
      <c r="B83" s="36">
        <v>40.86</v>
      </c>
      <c r="C83" s="36">
        <v>6.59E-2</v>
      </c>
      <c r="D83" s="36">
        <v>0.11550000000000001</v>
      </c>
      <c r="E83" s="36">
        <v>8.3799999999999999E-2</v>
      </c>
      <c r="F83" s="36">
        <v>11.85</v>
      </c>
      <c r="G83" s="36">
        <v>48.65</v>
      </c>
      <c r="H83" s="36">
        <v>0.13850000000000001</v>
      </c>
      <c r="I83" s="36">
        <v>0</v>
      </c>
      <c r="J83" s="36">
        <v>0.27650000000000002</v>
      </c>
      <c r="K83" s="36">
        <v>6.9099999999999995E-2</v>
      </c>
      <c r="L83" s="36">
        <v>1.9199999999999998E-2</v>
      </c>
      <c r="M83" s="36">
        <v>102.12849999999999</v>
      </c>
      <c r="N83" s="37">
        <v>0.990312012225539</v>
      </c>
      <c r="O83" s="37">
        <v>1.2014086495104549E-3</v>
      </c>
      <c r="P83" s="37">
        <v>3.2992134626012282E-3</v>
      </c>
      <c r="Q83" s="37">
        <v>1.6058108160249226E-3</v>
      </c>
      <c r="R83" s="37">
        <v>0.24018632570315818</v>
      </c>
      <c r="S83" s="37">
        <v>1.7574856790190907</v>
      </c>
      <c r="T83" s="37">
        <v>2.8432135340046146E-3</v>
      </c>
      <c r="U83" s="37">
        <v>0</v>
      </c>
      <c r="V83" s="37">
        <v>7.1800488177561263E-3</v>
      </c>
      <c r="W83" s="37">
        <v>3.2471025169530069E-3</v>
      </c>
      <c r="X83" s="37">
        <v>5.9360699895150896E-4</v>
      </c>
      <c r="Y83" s="37">
        <v>3.0079544217435896</v>
      </c>
      <c r="Z83" s="37">
        <v>0.87976688608771236</v>
      </c>
    </row>
    <row r="84" spans="1:26" s="2" customFormat="1" ht="11.1" customHeight="1" x14ac:dyDescent="0.2">
      <c r="A84" s="2" t="s">
        <v>176</v>
      </c>
      <c r="B84" s="36">
        <v>40.380000000000003</v>
      </c>
      <c r="C84" s="36">
        <v>5.6899999999999999E-2</v>
      </c>
      <c r="D84" s="36">
        <v>8.5800000000000001E-2</v>
      </c>
      <c r="E84" s="36">
        <v>5.74E-2</v>
      </c>
      <c r="F84" s="36">
        <v>11.41</v>
      </c>
      <c r="G84" s="36">
        <v>48.09</v>
      </c>
      <c r="H84" s="36">
        <v>0.1371</v>
      </c>
      <c r="I84" s="36">
        <v>1.9400000000000001E-2</v>
      </c>
      <c r="J84" s="36">
        <v>0.2641</v>
      </c>
      <c r="K84" s="36">
        <v>5.1299999999999998E-2</v>
      </c>
      <c r="L84" s="36">
        <v>0.03</v>
      </c>
      <c r="M84" s="36">
        <v>100.58200000000001</v>
      </c>
      <c r="N84" s="37">
        <v>0.99232255567823346</v>
      </c>
      <c r="O84" s="37">
        <v>1.0517934693066067E-3</v>
      </c>
      <c r="P84" s="37">
        <v>2.4850125316708879E-3</v>
      </c>
      <c r="Q84" s="37">
        <v>1.1152574071673876E-3</v>
      </c>
      <c r="R84" s="37">
        <v>0.23449221898946576</v>
      </c>
      <c r="S84" s="37">
        <v>1.7614754352867026</v>
      </c>
      <c r="T84" s="37">
        <v>2.853711221080411E-3</v>
      </c>
      <c r="U84" s="37">
        <v>3.8351703257605334E-4</v>
      </c>
      <c r="V84" s="37">
        <v>6.953661191673218E-3</v>
      </c>
      <c r="W84" s="37">
        <v>2.444264396616061E-3</v>
      </c>
      <c r="X84" s="37">
        <v>9.404417537134522E-4</v>
      </c>
      <c r="Y84" s="37">
        <v>3.0065178689582059</v>
      </c>
      <c r="Z84" s="37">
        <v>0.88251702451836389</v>
      </c>
    </row>
    <row r="85" spans="1:26" s="2" customFormat="1" ht="11.1" customHeight="1" x14ac:dyDescent="0.2">
      <c r="A85" s="2" t="s">
        <v>177</v>
      </c>
      <c r="B85" s="36">
        <v>40.71</v>
      </c>
      <c r="C85" s="36">
        <v>5.4300000000000001E-2</v>
      </c>
      <c r="D85" s="36">
        <v>0.155</v>
      </c>
      <c r="E85" s="36">
        <v>0.1094</v>
      </c>
      <c r="F85" s="36">
        <v>11.7</v>
      </c>
      <c r="G85" s="36">
        <v>48.7</v>
      </c>
      <c r="H85" s="36">
        <v>0.13850000000000001</v>
      </c>
      <c r="I85" s="36">
        <v>4.0000000000000001E-3</v>
      </c>
      <c r="J85" s="36">
        <v>0.26190000000000002</v>
      </c>
      <c r="K85" s="36">
        <v>4.65E-2</v>
      </c>
      <c r="L85" s="36">
        <v>5.8599999999999999E-2</v>
      </c>
      <c r="M85" s="36">
        <v>101.93819999999999</v>
      </c>
      <c r="N85" s="37">
        <v>0.9883376123313361</v>
      </c>
      <c r="O85" s="37">
        <v>9.9159814470348379E-4</v>
      </c>
      <c r="P85" s="37">
        <v>4.4349697906220543E-3</v>
      </c>
      <c r="Q85" s="37">
        <v>2.0998980892923155E-3</v>
      </c>
      <c r="R85" s="37">
        <v>0.23754523660431848</v>
      </c>
      <c r="S85" s="37">
        <v>1.7622537672669725</v>
      </c>
      <c r="T85" s="37">
        <v>2.8480001902093832E-3</v>
      </c>
      <c r="U85" s="37">
        <v>7.8119704209073259E-5</v>
      </c>
      <c r="V85" s="37">
        <v>6.8123710714424789E-3</v>
      </c>
      <c r="W85" s="37">
        <v>2.1887766250905079E-3</v>
      </c>
      <c r="X85" s="37">
        <v>1.8147881567052802E-3</v>
      </c>
      <c r="Y85" s="37">
        <v>3.0094051379749014</v>
      </c>
      <c r="Z85" s="37">
        <v>0.8812154440798956</v>
      </c>
    </row>
    <row r="86" spans="1:26" s="2" customFormat="1" ht="11.1" customHeight="1" x14ac:dyDescent="0.2">
      <c r="A86" s="2" t="s">
        <v>178</v>
      </c>
      <c r="B86" s="36">
        <v>40.53</v>
      </c>
      <c r="C86" s="36">
        <v>2.5700000000000001E-2</v>
      </c>
      <c r="D86" s="36">
        <v>6.9099999999999995E-2</v>
      </c>
      <c r="E86" s="36">
        <v>3.2399999999999998E-2</v>
      </c>
      <c r="F86" s="36">
        <v>11.59</v>
      </c>
      <c r="G86" s="36">
        <v>48.39</v>
      </c>
      <c r="H86" s="36">
        <v>0.17460000000000001</v>
      </c>
      <c r="I86" s="36">
        <v>8.8300000000000003E-2</v>
      </c>
      <c r="J86" s="36">
        <v>0.27479999999999999</v>
      </c>
      <c r="K86" s="36">
        <v>1.66E-2</v>
      </c>
      <c r="L86" s="36">
        <v>5.3E-3</v>
      </c>
      <c r="M86" s="36">
        <v>101.19680000000001</v>
      </c>
      <c r="N86" s="37">
        <v>0.99089000178438469</v>
      </c>
      <c r="O86" s="37">
        <v>4.7262165972840054E-4</v>
      </c>
      <c r="P86" s="37">
        <v>1.9910475725595056E-3</v>
      </c>
      <c r="Q86" s="37">
        <v>6.2628286309755201E-4</v>
      </c>
      <c r="R86" s="37">
        <v>0.23696735555857107</v>
      </c>
      <c r="S86" s="37">
        <v>1.763354905263951</v>
      </c>
      <c r="T86" s="37">
        <v>3.6155893765263481E-3</v>
      </c>
      <c r="U86" s="37">
        <v>1.736624502016809E-3</v>
      </c>
      <c r="V86" s="37">
        <v>7.1982039530765944E-3</v>
      </c>
      <c r="W86" s="37">
        <v>7.8686675879113062E-4</v>
      </c>
      <c r="X86" s="37">
        <v>1.6529084950260076E-4</v>
      </c>
      <c r="Y86" s="37">
        <v>3.0078047901422056</v>
      </c>
      <c r="Z86" s="37">
        <v>0.88153541046874551</v>
      </c>
    </row>
    <row r="87" spans="1:26" s="2" customFormat="1" ht="11.1" customHeight="1" x14ac:dyDescent="0.2">
      <c r="A87" s="2" t="s">
        <v>179</v>
      </c>
      <c r="B87" s="36">
        <v>40.24</v>
      </c>
      <c r="C87" s="36">
        <v>6.93E-2</v>
      </c>
      <c r="D87" s="36">
        <v>0.1391</v>
      </c>
      <c r="E87" s="36">
        <v>6.6600000000000006E-2</v>
      </c>
      <c r="F87" s="36">
        <v>11.8</v>
      </c>
      <c r="G87" s="36">
        <v>48.34</v>
      </c>
      <c r="H87" s="36">
        <v>0.18190000000000001</v>
      </c>
      <c r="I87" s="36">
        <v>2.4400000000000002E-2</v>
      </c>
      <c r="J87" s="36">
        <v>0.27300000000000002</v>
      </c>
      <c r="K87" s="36">
        <v>6.1699999999999998E-2</v>
      </c>
      <c r="L87" s="36">
        <v>4.7999999999999996E-3</v>
      </c>
      <c r="M87" s="36">
        <v>101.2008</v>
      </c>
      <c r="N87" s="37">
        <v>0.98532215272145807</v>
      </c>
      <c r="O87" s="37">
        <v>1.2763952068191409E-3</v>
      </c>
      <c r="P87" s="37">
        <v>4.0142290716692524E-3</v>
      </c>
      <c r="Q87" s="37">
        <v>1.2893510541034797E-3</v>
      </c>
      <c r="R87" s="37">
        <v>0.24163426846589986</v>
      </c>
      <c r="S87" s="37">
        <v>1.7642583704649706</v>
      </c>
      <c r="T87" s="37">
        <v>3.7725846533381013E-3</v>
      </c>
      <c r="U87" s="37">
        <v>4.8062513520711085E-4</v>
      </c>
      <c r="V87" s="37">
        <v>7.1621184416458565E-3</v>
      </c>
      <c r="W87" s="37">
        <v>2.9292045986620517E-3</v>
      </c>
      <c r="X87" s="37">
        <v>1.4992898878596475E-4</v>
      </c>
      <c r="Y87" s="37">
        <v>3.0122892288025596</v>
      </c>
      <c r="Z87" s="37">
        <v>0.87953778593320464</v>
      </c>
    </row>
    <row r="88" spans="1:26" s="2" customFormat="1" ht="11.1" customHeight="1" x14ac:dyDescent="0.2">
      <c r="A88" s="2" t="s">
        <v>180</v>
      </c>
      <c r="B88" s="36">
        <v>40.01</v>
      </c>
      <c r="C88" s="36">
        <v>3.1199999999999999E-2</v>
      </c>
      <c r="D88" s="36">
        <v>0.1172</v>
      </c>
      <c r="E88" s="36">
        <v>1.54E-2</v>
      </c>
      <c r="F88" s="36">
        <v>12.18</v>
      </c>
      <c r="G88" s="36">
        <v>48.39</v>
      </c>
      <c r="H88" s="36">
        <v>0.14910000000000001</v>
      </c>
      <c r="I88" s="36">
        <v>0</v>
      </c>
      <c r="J88" s="36">
        <v>0.29299999999999998</v>
      </c>
      <c r="K88" s="36">
        <v>7.17E-2</v>
      </c>
      <c r="L88" s="36">
        <v>6.8999999999999999E-3</v>
      </c>
      <c r="M88" s="36">
        <v>101.26450000000001</v>
      </c>
      <c r="N88" s="37">
        <v>0.98112810287766017</v>
      </c>
      <c r="O88" s="37">
        <v>5.7549746277313146E-4</v>
      </c>
      <c r="P88" s="37">
        <v>3.3871897211321662E-3</v>
      </c>
      <c r="Q88" s="37">
        <v>2.9857576969699725E-4</v>
      </c>
      <c r="R88" s="37">
        <v>0.24978174539112008</v>
      </c>
      <c r="S88" s="37">
        <v>1.768675059883817</v>
      </c>
      <c r="T88" s="37">
        <v>3.0968546856178347E-3</v>
      </c>
      <c r="U88" s="37">
        <v>0</v>
      </c>
      <c r="V88" s="37">
        <v>7.698096684060806E-3</v>
      </c>
      <c r="W88" s="37">
        <v>3.4089496607420176E-3</v>
      </c>
      <c r="X88" s="37">
        <v>2.1583921580604993E-4</v>
      </c>
      <c r="Y88" s="37">
        <v>3.0182659113524264</v>
      </c>
      <c r="Z88" s="37">
        <v>0.87625113168716195</v>
      </c>
    </row>
    <row r="89" spans="1:26" s="2" customFormat="1" ht="11.1" customHeight="1" x14ac:dyDescent="0.2">
      <c r="A89" s="2" t="s">
        <v>181</v>
      </c>
      <c r="B89" s="36">
        <v>39.56</v>
      </c>
      <c r="C89" s="36">
        <v>2.8799999999999999E-2</v>
      </c>
      <c r="D89" s="36">
        <v>8.8300000000000003E-2</v>
      </c>
      <c r="E89" s="36">
        <v>5.3800000000000001E-2</v>
      </c>
      <c r="F89" s="36">
        <v>11.73</v>
      </c>
      <c r="G89" s="36">
        <v>48.15</v>
      </c>
      <c r="H89" s="36">
        <v>0.13250000000000001</v>
      </c>
      <c r="I89" s="36">
        <v>0</v>
      </c>
      <c r="J89" s="36">
        <v>0.30530000000000002</v>
      </c>
      <c r="K89" s="36">
        <v>0.19170000000000001</v>
      </c>
      <c r="L89" s="36">
        <v>2.4E-2</v>
      </c>
      <c r="M89" s="36">
        <v>100.26439999999998</v>
      </c>
      <c r="N89" s="37">
        <v>0.97919886148934332</v>
      </c>
      <c r="O89" s="37">
        <v>5.3621475433912483E-4</v>
      </c>
      <c r="P89" s="37">
        <v>2.5759063361842222E-3</v>
      </c>
      <c r="Q89" s="37">
        <v>1.0528671316098594E-3</v>
      </c>
      <c r="R89" s="37">
        <v>0.24281128790973544</v>
      </c>
      <c r="S89" s="37">
        <v>1.776422126458878</v>
      </c>
      <c r="T89" s="37">
        <v>2.7778994058944087E-3</v>
      </c>
      <c r="U89" s="37">
        <v>0</v>
      </c>
      <c r="V89" s="37">
        <v>8.096549921334819E-3</v>
      </c>
      <c r="W89" s="37">
        <v>9.1998553313747712E-3</v>
      </c>
      <c r="X89" s="37">
        <v>7.5779189882665835E-4</v>
      </c>
      <c r="Y89" s="37">
        <v>3.0234293606375204</v>
      </c>
      <c r="Z89" s="37">
        <v>0.87975075779653777</v>
      </c>
    </row>
    <row r="90" spans="1:26" s="2" customFormat="1" ht="11.1" customHeight="1" x14ac:dyDescent="0.2">
      <c r="A90" s="2" t="s">
        <v>182</v>
      </c>
      <c r="B90" s="36">
        <v>39.799999999999997</v>
      </c>
      <c r="C90" s="36">
        <v>6.0999999999999999E-2</v>
      </c>
      <c r="D90" s="36">
        <v>7.85E-2</v>
      </c>
      <c r="E90" s="36">
        <v>5.3800000000000001E-2</v>
      </c>
      <c r="F90" s="36">
        <v>11.88</v>
      </c>
      <c r="G90" s="36">
        <v>48.16</v>
      </c>
      <c r="H90" s="36">
        <v>0.1231</v>
      </c>
      <c r="I90" s="36">
        <v>7.0199999999999999E-2</v>
      </c>
      <c r="J90" s="36">
        <v>0.28720000000000001</v>
      </c>
      <c r="K90" s="36">
        <v>9.6199999999999994E-2</v>
      </c>
      <c r="L90" s="36">
        <v>1.5900000000000001E-2</v>
      </c>
      <c r="M90" s="36">
        <v>100.62589999999999</v>
      </c>
      <c r="N90" s="37">
        <v>0.98159913986186031</v>
      </c>
      <c r="O90" s="37">
        <v>1.1316511970601466E-3</v>
      </c>
      <c r="P90" s="37">
        <v>2.2817890974461226E-3</v>
      </c>
      <c r="Q90" s="37">
        <v>1.0490834801245533E-3</v>
      </c>
      <c r="R90" s="37">
        <v>0.24503255088570414</v>
      </c>
      <c r="S90" s="37">
        <v>1.7704058700944345</v>
      </c>
      <c r="T90" s="37">
        <v>2.5715511650352958E-3</v>
      </c>
      <c r="U90" s="37">
        <v>1.3927866238765438E-3</v>
      </c>
      <c r="V90" s="37">
        <v>7.5891669966609921E-3</v>
      </c>
      <c r="W90" s="37">
        <v>4.6001335203519284E-3</v>
      </c>
      <c r="X90" s="37">
        <v>5.0023297983042532E-4</v>
      </c>
      <c r="Y90" s="37">
        <v>3.0181539559023851</v>
      </c>
      <c r="Z90" s="37">
        <v>0.87842220911589985</v>
      </c>
    </row>
    <row r="91" spans="1:26" s="1" customFormat="1" ht="6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s="1" customFormat="1" ht="11.1" customHeight="1" x14ac:dyDescent="0.25">
      <c r="B92" s="38" t="s">
        <v>113</v>
      </c>
      <c r="C92" s="38" t="s">
        <v>114</v>
      </c>
      <c r="D92" s="38" t="s">
        <v>115</v>
      </c>
      <c r="E92" s="38" t="s">
        <v>122</v>
      </c>
      <c r="F92" s="38" t="s">
        <v>116</v>
      </c>
      <c r="G92" s="38" t="s">
        <v>118</v>
      </c>
      <c r="H92" s="38" t="s">
        <v>117</v>
      </c>
      <c r="I92" s="38" t="s">
        <v>123</v>
      </c>
      <c r="J92" s="38" t="s">
        <v>119</v>
      </c>
      <c r="K92" s="38" t="s">
        <v>120</v>
      </c>
      <c r="L92" s="38" t="s">
        <v>121</v>
      </c>
      <c r="M92" s="38" t="s">
        <v>124</v>
      </c>
      <c r="N92" s="38" t="s">
        <v>65</v>
      </c>
      <c r="O92" s="38" t="s">
        <v>66</v>
      </c>
      <c r="P92" s="38" t="s">
        <v>67</v>
      </c>
      <c r="Q92" s="38" t="s">
        <v>68</v>
      </c>
      <c r="R92" s="38" t="s">
        <v>112</v>
      </c>
      <c r="S92" s="38" t="s">
        <v>70</v>
      </c>
      <c r="T92" s="38" t="s">
        <v>71</v>
      </c>
      <c r="U92" s="38" t="s">
        <v>72</v>
      </c>
      <c r="V92" s="38" t="s">
        <v>73</v>
      </c>
      <c r="W92" s="38" t="s">
        <v>74</v>
      </c>
      <c r="X92" s="38" t="s">
        <v>75</v>
      </c>
      <c r="Y92" s="38" t="s">
        <v>139</v>
      </c>
      <c r="Z92" s="38" t="s">
        <v>25</v>
      </c>
    </row>
    <row r="93" spans="1:26" customFormat="1" ht="11.1" customHeight="1" x14ac:dyDescent="0.25">
      <c r="A93" s="8" t="s">
        <v>184</v>
      </c>
    </row>
    <row r="94" spans="1:26" s="2" customFormat="1" ht="11.1" customHeight="1" x14ac:dyDescent="0.2">
      <c r="A94" s="2" t="s">
        <v>125</v>
      </c>
      <c r="B94" s="36">
        <v>40.229999999999997</v>
      </c>
      <c r="C94" s="36">
        <v>4.82E-2</v>
      </c>
      <c r="D94" s="36">
        <v>8.6699999999999999E-2</v>
      </c>
      <c r="E94" s="36">
        <v>9.5100000000000004E-2</v>
      </c>
      <c r="F94" s="36">
        <v>9.65</v>
      </c>
      <c r="G94" s="36">
        <v>50.6</v>
      </c>
      <c r="H94" s="36">
        <v>0.14979999999999999</v>
      </c>
      <c r="I94" s="36">
        <v>8.8999999999999999E-3</v>
      </c>
      <c r="J94" s="36">
        <v>0.40410000000000001</v>
      </c>
      <c r="K94" s="36">
        <v>9.6000000000000002E-2</v>
      </c>
      <c r="L94" s="36">
        <v>3.2399999999999998E-2</v>
      </c>
      <c r="M94" s="36">
        <v>101.4012</v>
      </c>
      <c r="N94" s="37">
        <v>0.97545388882191619</v>
      </c>
      <c r="O94" s="37">
        <v>8.7909418069928135E-4</v>
      </c>
      <c r="P94" s="37">
        <v>2.4775963710733295E-3</v>
      </c>
      <c r="Q94" s="37">
        <v>1.8231143284192204E-3</v>
      </c>
      <c r="R94" s="37">
        <v>0.19567721956728679</v>
      </c>
      <c r="S94" s="37">
        <v>1.8287001237959917</v>
      </c>
      <c r="T94" s="37">
        <v>3.0764831794500959E-3</v>
      </c>
      <c r="U94" s="37">
        <v>1.7359735209723984E-4</v>
      </c>
      <c r="V94" s="37">
        <v>1.0497941276647096E-2</v>
      </c>
      <c r="W94" s="37">
        <v>4.5130714912380177E-3</v>
      </c>
      <c r="X94" s="37">
        <v>1.0021340568767596E-3</v>
      </c>
      <c r="Y94" s="37">
        <v>3.0242742644216962</v>
      </c>
      <c r="Z94" s="37">
        <v>0.90333955267342059</v>
      </c>
    </row>
    <row r="95" spans="1:26" s="2" customFormat="1" ht="11.1" customHeight="1" x14ac:dyDescent="0.2">
      <c r="A95" s="2" t="s">
        <v>126</v>
      </c>
      <c r="B95" s="36">
        <v>40.56</v>
      </c>
      <c r="C95" s="36">
        <v>1.5299999999999999E-2</v>
      </c>
      <c r="D95" s="36">
        <v>0.1074</v>
      </c>
      <c r="E95" s="36">
        <v>0.1103</v>
      </c>
      <c r="F95" s="36">
        <v>10.11</v>
      </c>
      <c r="G95" s="36">
        <v>50.23</v>
      </c>
      <c r="H95" s="36">
        <v>0.14399999999999999</v>
      </c>
      <c r="I95" s="36">
        <v>0</v>
      </c>
      <c r="J95" s="36">
        <v>0.31609999999999999</v>
      </c>
      <c r="K95" s="36">
        <v>6.6699999999999995E-2</v>
      </c>
      <c r="L95" s="36">
        <v>1.46E-2</v>
      </c>
      <c r="M95" s="36">
        <v>101.67440000000002</v>
      </c>
      <c r="N95" s="37">
        <v>0.98136013287090607</v>
      </c>
      <c r="O95" s="37">
        <v>2.784540575074281E-4</v>
      </c>
      <c r="P95" s="37">
        <v>3.0625944628182695E-3</v>
      </c>
      <c r="Q95" s="37">
        <v>2.1100009590264818E-3</v>
      </c>
      <c r="R95" s="37">
        <v>0.20456807753511733</v>
      </c>
      <c r="S95" s="37">
        <v>1.8114606670330986</v>
      </c>
      <c r="T95" s="37">
        <v>2.9510663670021492E-3</v>
      </c>
      <c r="U95" s="37">
        <v>0</v>
      </c>
      <c r="V95" s="37">
        <v>8.1943316522120491E-3</v>
      </c>
      <c r="W95" s="37">
        <v>3.1289640035404684E-3</v>
      </c>
      <c r="X95" s="37">
        <v>4.5061684240860157E-4</v>
      </c>
      <c r="Y95" s="37">
        <v>3.0175649057836371</v>
      </c>
      <c r="Z95" s="37">
        <v>0.89852918611091992</v>
      </c>
    </row>
    <row r="96" spans="1:26" s="2" customFormat="1" ht="11.1" customHeight="1" x14ac:dyDescent="0.2">
      <c r="A96" s="2" t="s">
        <v>127</v>
      </c>
      <c r="B96" s="36">
        <v>40.450000000000003</v>
      </c>
      <c r="C96" s="36">
        <v>5.1900000000000002E-2</v>
      </c>
      <c r="D96" s="36">
        <v>0.13189999999999999</v>
      </c>
      <c r="E96" s="36">
        <v>0.12690000000000001</v>
      </c>
      <c r="F96" s="36">
        <v>9.86</v>
      </c>
      <c r="G96" s="36">
        <v>49.66</v>
      </c>
      <c r="H96" s="36">
        <v>0.16800000000000001</v>
      </c>
      <c r="I96" s="36">
        <v>1.4500000000000001E-2</v>
      </c>
      <c r="J96" s="36">
        <v>0.37269999999999998</v>
      </c>
      <c r="K96" s="36">
        <v>6.9900000000000004E-2</v>
      </c>
      <c r="L96" s="36">
        <v>2.1499999999999998E-2</v>
      </c>
      <c r="M96" s="36">
        <v>100.9273</v>
      </c>
      <c r="N96" s="37">
        <v>0.98501710784613561</v>
      </c>
      <c r="O96" s="37">
        <v>9.5065789742714642E-4</v>
      </c>
      <c r="P96" s="37">
        <v>3.7855134178669319E-3</v>
      </c>
      <c r="Q96" s="37">
        <v>2.4432254583589626E-3</v>
      </c>
      <c r="R96" s="37">
        <v>0.20079754832404592</v>
      </c>
      <c r="S96" s="37">
        <v>1.8024666096885955</v>
      </c>
      <c r="T96" s="37">
        <v>3.4651381093737691E-3</v>
      </c>
      <c r="U96" s="37">
        <v>2.8404662126769873E-4</v>
      </c>
      <c r="V96" s="37">
        <v>9.7239611932968227E-3</v>
      </c>
      <c r="W96" s="37">
        <v>3.3002488735275983E-3</v>
      </c>
      <c r="X96" s="37">
        <v>6.6786365038292578E-4</v>
      </c>
      <c r="Y96" s="37">
        <v>3.012901921080279</v>
      </c>
      <c r="Z96" s="37">
        <v>0.89976481757490778</v>
      </c>
    </row>
    <row r="97" spans="1:26" s="2" customFormat="1" ht="11.1" customHeight="1" x14ac:dyDescent="0.2">
      <c r="A97" s="2" t="s">
        <v>128</v>
      </c>
      <c r="B97" s="36">
        <v>40.39</v>
      </c>
      <c r="C97" s="36">
        <v>2.4199999999999999E-2</v>
      </c>
      <c r="D97" s="36">
        <v>7.9000000000000001E-2</v>
      </c>
      <c r="E97" s="36">
        <v>5.7000000000000002E-2</v>
      </c>
      <c r="F97" s="36">
        <v>9.7100000000000009</v>
      </c>
      <c r="G97" s="36">
        <v>49.82</v>
      </c>
      <c r="H97" s="36">
        <v>0.128</v>
      </c>
      <c r="I97" s="36">
        <v>0</v>
      </c>
      <c r="J97" s="36">
        <v>0.37680000000000002</v>
      </c>
      <c r="K97" s="36">
        <v>2.9700000000000001E-2</v>
      </c>
      <c r="L97" s="36">
        <v>4.3E-3</v>
      </c>
      <c r="M97" s="36">
        <v>100.61900000000001</v>
      </c>
      <c r="N97" s="37">
        <v>0.98545266381679097</v>
      </c>
      <c r="O97" s="37">
        <v>4.4412879927758462E-4</v>
      </c>
      <c r="P97" s="37">
        <v>2.2716622066619846E-3</v>
      </c>
      <c r="Q97" s="37">
        <v>1.0995461084290137E-3</v>
      </c>
      <c r="R97" s="37">
        <v>0.19812413708374152</v>
      </c>
      <c r="S97" s="37">
        <v>1.8117609858080492</v>
      </c>
      <c r="T97" s="37">
        <v>2.6451962842089709E-3</v>
      </c>
      <c r="U97" s="37">
        <v>0</v>
      </c>
      <c r="V97" s="37">
        <v>9.8498901138227828E-3</v>
      </c>
      <c r="W97" s="37">
        <v>1.4049557051945198E-3</v>
      </c>
      <c r="X97" s="37">
        <v>1.3383030561254792E-4</v>
      </c>
      <c r="Y97" s="37">
        <v>3.0131869962317892</v>
      </c>
      <c r="Z97" s="37">
        <v>0.90142514374220373</v>
      </c>
    </row>
    <row r="98" spans="1:26" s="2" customFormat="1" ht="11.1" customHeight="1" x14ac:dyDescent="0.2">
      <c r="A98" s="2" t="s">
        <v>129</v>
      </c>
      <c r="B98" s="36">
        <v>40.51</v>
      </c>
      <c r="C98" s="36">
        <v>2.5899999999999999E-2</v>
      </c>
      <c r="D98" s="36">
        <v>0.1125</v>
      </c>
      <c r="E98" s="36">
        <v>0.19689999999999999</v>
      </c>
      <c r="F98" s="36">
        <v>9.7799999999999994</v>
      </c>
      <c r="G98" s="36">
        <v>50.18</v>
      </c>
      <c r="H98" s="36">
        <v>0.1273</v>
      </c>
      <c r="I98" s="36">
        <v>0</v>
      </c>
      <c r="J98" s="36">
        <v>0.37059999999999998</v>
      </c>
      <c r="K98" s="36">
        <v>3.2800000000000003E-2</v>
      </c>
      <c r="L98" s="36">
        <v>9.7999999999999997E-3</v>
      </c>
      <c r="M98" s="36">
        <v>101.34579999999998</v>
      </c>
      <c r="N98" s="37">
        <v>0.98201858884426352</v>
      </c>
      <c r="O98" s="37">
        <v>4.7226839700781765E-4</v>
      </c>
      <c r="P98" s="37">
        <v>3.2141395946125259E-3</v>
      </c>
      <c r="Q98" s="37">
        <v>3.7738084899955802E-3</v>
      </c>
      <c r="R98" s="37">
        <v>0.19826797173445015</v>
      </c>
      <c r="S98" s="37">
        <v>1.8131068056980884</v>
      </c>
      <c r="T98" s="37">
        <v>2.6137972029240614E-3</v>
      </c>
      <c r="U98" s="37">
        <v>0</v>
      </c>
      <c r="V98" s="37">
        <v>9.6254591953533978E-3</v>
      </c>
      <c r="W98" s="37">
        <v>1.5416137581175328E-3</v>
      </c>
      <c r="X98" s="37">
        <v>3.0304536134108682E-4</v>
      </c>
      <c r="Y98" s="37">
        <v>3.0149374982761539</v>
      </c>
      <c r="Z98" s="37">
        <v>0.90142663915298105</v>
      </c>
    </row>
    <row r="99" spans="1:26" s="2" customFormat="1" ht="11.1" customHeight="1" x14ac:dyDescent="0.2">
      <c r="A99" s="2" t="s">
        <v>130</v>
      </c>
      <c r="B99" s="36">
        <v>39.83</v>
      </c>
      <c r="C99" s="36">
        <v>6.1999999999999998E-3</v>
      </c>
      <c r="D99" s="36">
        <v>0.12839999999999999</v>
      </c>
      <c r="E99" s="36">
        <v>0.1012</v>
      </c>
      <c r="F99" s="36">
        <v>9.39</v>
      </c>
      <c r="G99" s="36">
        <v>50.14</v>
      </c>
      <c r="H99" s="36">
        <v>0.1033</v>
      </c>
      <c r="I99" s="36">
        <v>0</v>
      </c>
      <c r="J99" s="36">
        <v>0.36280000000000001</v>
      </c>
      <c r="K99" s="36">
        <v>8.2500000000000004E-2</v>
      </c>
      <c r="L99" s="36">
        <v>1.52E-2</v>
      </c>
      <c r="M99" s="36">
        <v>100.1596</v>
      </c>
      <c r="N99" s="37">
        <v>0.97640974777381184</v>
      </c>
      <c r="O99" s="37">
        <v>1.1432603574596962E-4</v>
      </c>
      <c r="P99" s="37">
        <v>3.7097237517376073E-3</v>
      </c>
      <c r="Q99" s="37">
        <v>1.9614578865568069E-3</v>
      </c>
      <c r="R99" s="37">
        <v>0.19250571884564593</v>
      </c>
      <c r="S99" s="37">
        <v>1.8320671820046415</v>
      </c>
      <c r="T99" s="37">
        <v>2.1449053933513037E-3</v>
      </c>
      <c r="U99" s="37">
        <v>0</v>
      </c>
      <c r="V99" s="37">
        <v>9.5290072019002248E-3</v>
      </c>
      <c r="W99" s="37">
        <v>3.9212092356652349E-3</v>
      </c>
      <c r="X99" s="37">
        <v>4.7532372014182051E-4</v>
      </c>
      <c r="Y99" s="37">
        <v>3.0228386018491986</v>
      </c>
      <c r="Z99" s="37">
        <v>0.90491539288864498</v>
      </c>
    </row>
    <row r="100" spans="1:26" s="2" customFormat="1" ht="11.1" customHeight="1" x14ac:dyDescent="0.2">
      <c r="A100" s="2" t="s">
        <v>132</v>
      </c>
      <c r="B100" s="36">
        <v>39.85</v>
      </c>
      <c r="C100" s="36">
        <v>5.4399999999999997E-2</v>
      </c>
      <c r="D100" s="36">
        <v>8.8800000000000004E-2</v>
      </c>
      <c r="E100" s="36">
        <v>0.13289999999999999</v>
      </c>
      <c r="F100" s="36">
        <v>9.7200000000000006</v>
      </c>
      <c r="G100" s="36">
        <v>49.85</v>
      </c>
      <c r="H100" s="36">
        <v>0.12939999999999999</v>
      </c>
      <c r="I100" s="36">
        <v>0</v>
      </c>
      <c r="J100" s="36">
        <v>0.38400000000000001</v>
      </c>
      <c r="K100" s="36">
        <v>8.5000000000000006E-2</v>
      </c>
      <c r="L100" s="36">
        <v>1.32E-2</v>
      </c>
      <c r="M100" s="36">
        <v>100.3077</v>
      </c>
      <c r="N100" s="37">
        <v>0.97708090581751506</v>
      </c>
      <c r="O100" s="37">
        <v>1.0033044889992977E-3</v>
      </c>
      <c r="P100" s="37">
        <v>2.5660783543314815E-3</v>
      </c>
      <c r="Q100" s="37">
        <v>2.5763440380352593E-3</v>
      </c>
      <c r="R100" s="37">
        <v>0.19930798985560488</v>
      </c>
      <c r="S100" s="37">
        <v>1.8218081006655114</v>
      </c>
      <c r="T100" s="37">
        <v>2.6873392584715276E-3</v>
      </c>
      <c r="U100" s="37">
        <v>0</v>
      </c>
      <c r="V100" s="37">
        <v>1.0087696366023883E-2</v>
      </c>
      <c r="W100" s="37">
        <v>4.040781755326699E-3</v>
      </c>
      <c r="X100" s="37">
        <v>4.1285755029117892E-4</v>
      </c>
      <c r="Y100" s="37">
        <v>3.0215713981501104</v>
      </c>
      <c r="Z100" s="37">
        <v>0.90138716385944162</v>
      </c>
    </row>
    <row r="101" spans="1:26" s="2" customFormat="1" ht="11.1" customHeight="1" x14ac:dyDescent="0.2">
      <c r="A101" s="2" t="s">
        <v>133</v>
      </c>
      <c r="B101" s="36">
        <v>40.1</v>
      </c>
      <c r="C101" s="36">
        <v>1.84E-2</v>
      </c>
      <c r="D101" s="36">
        <v>0.11840000000000001</v>
      </c>
      <c r="E101" s="36">
        <v>0.13780000000000001</v>
      </c>
      <c r="F101" s="36">
        <v>10.1</v>
      </c>
      <c r="G101" s="36">
        <v>49.85</v>
      </c>
      <c r="H101" s="36">
        <v>0.14899999999999999</v>
      </c>
      <c r="I101" s="36">
        <v>2.7799999999999998E-2</v>
      </c>
      <c r="J101" s="36">
        <v>0.32569999999999999</v>
      </c>
      <c r="K101" s="36">
        <v>4.2200000000000001E-2</v>
      </c>
      <c r="L101" s="36">
        <v>1.6500000000000001E-2</v>
      </c>
      <c r="M101" s="36">
        <v>100.88579999999999</v>
      </c>
      <c r="N101" s="37">
        <v>0.97865815129626121</v>
      </c>
      <c r="O101" s="37">
        <v>3.3778170471493842E-4</v>
      </c>
      <c r="P101" s="37">
        <v>3.4055957434402997E-3</v>
      </c>
      <c r="Q101" s="37">
        <v>2.6589644944775004E-3</v>
      </c>
      <c r="R101" s="37">
        <v>0.20614094487811527</v>
      </c>
      <c r="S101" s="37">
        <v>1.8133727003655404</v>
      </c>
      <c r="T101" s="37">
        <v>3.0800582730587016E-3</v>
      </c>
      <c r="U101" s="37">
        <v>5.457928210926262E-4</v>
      </c>
      <c r="V101" s="37">
        <v>8.5165358796082165E-3</v>
      </c>
      <c r="W101" s="37">
        <v>1.9968404441845972E-3</v>
      </c>
      <c r="X101" s="37">
        <v>5.1368240332525135E-4</v>
      </c>
      <c r="Y101" s="37">
        <v>3.019227048303819</v>
      </c>
      <c r="Z101" s="37">
        <v>0.89792545083138364</v>
      </c>
    </row>
    <row r="102" spans="1:26" s="2" customFormat="1" ht="11.1" customHeight="1" x14ac:dyDescent="0.2">
      <c r="A102" s="2" t="s">
        <v>134</v>
      </c>
      <c r="B102" s="36">
        <v>40.14</v>
      </c>
      <c r="C102" s="36">
        <v>3.3000000000000002E-2</v>
      </c>
      <c r="D102" s="36">
        <v>7.4999999999999997E-2</v>
      </c>
      <c r="E102" s="36">
        <v>6.6500000000000004E-2</v>
      </c>
      <c r="F102" s="36">
        <v>9.84</v>
      </c>
      <c r="G102" s="36">
        <v>50.36</v>
      </c>
      <c r="H102" s="36">
        <v>0.1323</v>
      </c>
      <c r="I102" s="36">
        <v>0</v>
      </c>
      <c r="J102" s="36">
        <v>0.38059999999999999</v>
      </c>
      <c r="K102" s="36">
        <v>6.59E-2</v>
      </c>
      <c r="L102" s="36">
        <v>7.7000000000000002E-3</v>
      </c>
      <c r="M102" s="36">
        <v>101.101</v>
      </c>
      <c r="N102" s="37">
        <v>0.97651780481654138</v>
      </c>
      <c r="O102" s="37">
        <v>6.0387686665978012E-4</v>
      </c>
      <c r="P102" s="37">
        <v>2.1503978060706773E-3</v>
      </c>
      <c r="Q102" s="37">
        <v>1.2790900448381012E-3</v>
      </c>
      <c r="R102" s="37">
        <v>0.20019542107052676</v>
      </c>
      <c r="S102" s="37">
        <v>1.8260967562356569</v>
      </c>
      <c r="T102" s="37">
        <v>2.7261431811552391E-3</v>
      </c>
      <c r="U102" s="37">
        <v>0</v>
      </c>
      <c r="V102" s="37">
        <v>9.9204222726554016E-3</v>
      </c>
      <c r="W102" s="37">
        <v>3.1083683689517414E-3</v>
      </c>
      <c r="X102" s="37">
        <v>2.3895582552951213E-4</v>
      </c>
      <c r="Y102" s="37">
        <v>3.0228372364885852</v>
      </c>
      <c r="Z102" s="37">
        <v>0.90120110845185575</v>
      </c>
    </row>
    <row r="103" spans="1:26" s="2" customFormat="1" ht="11.1" customHeight="1" x14ac:dyDescent="0.2">
      <c r="A103" s="2" t="s">
        <v>135</v>
      </c>
      <c r="B103" s="36">
        <v>40.31</v>
      </c>
      <c r="C103" s="36">
        <v>2.5999999999999999E-3</v>
      </c>
      <c r="D103" s="36">
        <v>9.2399999999999996E-2</v>
      </c>
      <c r="E103" s="36">
        <v>6.4600000000000005E-2</v>
      </c>
      <c r="F103" s="36">
        <v>10</v>
      </c>
      <c r="G103" s="36">
        <v>49.61</v>
      </c>
      <c r="H103" s="36">
        <v>0.15909999999999999</v>
      </c>
      <c r="I103" s="36">
        <v>0</v>
      </c>
      <c r="J103" s="36">
        <v>0.39219999999999999</v>
      </c>
      <c r="K103" s="36">
        <v>5.3400000000000003E-2</v>
      </c>
      <c r="L103" s="36">
        <v>8.3999999999999995E-3</v>
      </c>
      <c r="M103" s="36">
        <v>100.69269999999999</v>
      </c>
      <c r="N103" s="37">
        <v>0.98447264573707083</v>
      </c>
      <c r="O103" s="37">
        <v>4.776346864990321E-5</v>
      </c>
      <c r="P103" s="37">
        <v>2.6596076496117893E-3</v>
      </c>
      <c r="Q103" s="37">
        <v>1.2473836544526057E-3</v>
      </c>
      <c r="R103" s="37">
        <v>0.20424296137769937</v>
      </c>
      <c r="S103" s="37">
        <v>1.8059068607424373</v>
      </c>
      <c r="T103" s="37">
        <v>3.291145287621301E-3</v>
      </c>
      <c r="U103" s="37">
        <v>0</v>
      </c>
      <c r="V103" s="37">
        <v>1.0262591006958694E-2</v>
      </c>
      <c r="W103" s="37">
        <v>2.5285781490110939E-3</v>
      </c>
      <c r="X103" s="37">
        <v>2.616942864800365E-4</v>
      </c>
      <c r="Y103" s="37">
        <v>3.0149212313599927</v>
      </c>
      <c r="Z103" s="37">
        <v>0.8983941599127766</v>
      </c>
    </row>
    <row r="104" spans="1:26" s="2" customFormat="1" ht="11.1" customHeight="1" x14ac:dyDescent="0.2">
      <c r="A104" s="2" t="s">
        <v>170</v>
      </c>
      <c r="B104" s="36">
        <v>40</v>
      </c>
      <c r="C104" s="36">
        <v>4.24E-2</v>
      </c>
      <c r="D104" s="36">
        <v>0.1149</v>
      </c>
      <c r="E104" s="36">
        <v>6.6299999999999998E-2</v>
      </c>
      <c r="F104" s="36">
        <v>10.48</v>
      </c>
      <c r="G104" s="36">
        <v>49.14</v>
      </c>
      <c r="H104" s="36">
        <v>0.11990000000000001</v>
      </c>
      <c r="I104" s="36">
        <v>0</v>
      </c>
      <c r="J104" s="36">
        <v>0.36149999999999999</v>
      </c>
      <c r="K104" s="36">
        <v>0.1152</v>
      </c>
      <c r="L104" s="36">
        <v>1.7899999999999999E-2</v>
      </c>
      <c r="M104" s="36">
        <v>100.4581</v>
      </c>
      <c r="N104" s="37">
        <v>0.98180266145088213</v>
      </c>
      <c r="O104" s="37">
        <v>7.8281966220050203E-4</v>
      </c>
      <c r="P104" s="37">
        <v>3.3238314230978712E-3</v>
      </c>
      <c r="Q104" s="37">
        <v>1.2866322045127481E-3</v>
      </c>
      <c r="R104" s="37">
        <v>0.21512047088190125</v>
      </c>
      <c r="S104" s="37">
        <v>1.7977720800622732</v>
      </c>
      <c r="T104" s="37">
        <v>2.4926965723679872E-3</v>
      </c>
      <c r="U104" s="37">
        <v>0</v>
      </c>
      <c r="V104" s="37">
        <v>9.5067285198056559E-3</v>
      </c>
      <c r="W104" s="37">
        <v>5.4822768227486933E-3</v>
      </c>
      <c r="X104" s="37">
        <v>5.6045576939163565E-4</v>
      </c>
      <c r="Y104" s="37">
        <v>3.0181306533691816</v>
      </c>
      <c r="Z104" s="37">
        <v>0.89312868648602417</v>
      </c>
    </row>
    <row r="105" spans="1:26" s="2" customFormat="1" ht="11.1" customHeight="1" x14ac:dyDescent="0.2">
      <c r="A105" s="2" t="s">
        <v>183</v>
      </c>
      <c r="B105" s="36">
        <v>39.57</v>
      </c>
      <c r="C105" s="36">
        <v>1.7999999999999999E-2</v>
      </c>
      <c r="D105" s="36">
        <v>9.11E-2</v>
      </c>
      <c r="E105" s="36">
        <v>6.5199999999999994E-2</v>
      </c>
      <c r="F105" s="36">
        <v>10.78</v>
      </c>
      <c r="G105" s="36">
        <v>49.29</v>
      </c>
      <c r="H105" s="36">
        <v>8.3500000000000005E-2</v>
      </c>
      <c r="I105" s="36">
        <v>0</v>
      </c>
      <c r="J105" s="36">
        <v>0.39200000000000002</v>
      </c>
      <c r="K105" s="36">
        <v>3.3399999999999999E-2</v>
      </c>
      <c r="L105" s="36">
        <v>1.9E-3</v>
      </c>
      <c r="M105" s="36">
        <v>100.32510000000001</v>
      </c>
      <c r="N105" s="37">
        <v>0.97455697616297932</v>
      </c>
      <c r="O105" s="37">
        <v>3.3346122751397805E-4</v>
      </c>
      <c r="P105" s="37">
        <v>2.6443218173256185E-3</v>
      </c>
      <c r="Q105" s="37">
        <v>1.2695957373558265E-3</v>
      </c>
      <c r="R105" s="37">
        <v>0.22203231583299879</v>
      </c>
      <c r="S105" s="37">
        <v>1.8094028418722354</v>
      </c>
      <c r="T105" s="37">
        <v>1.7418617382471526E-3</v>
      </c>
      <c r="U105" s="37">
        <v>0</v>
      </c>
      <c r="V105" s="37">
        <v>1.0343936079354051E-2</v>
      </c>
      <c r="W105" s="37">
        <v>1.594894349712493E-3</v>
      </c>
      <c r="X105" s="37">
        <v>5.9692378597976866E-5</v>
      </c>
      <c r="Y105" s="37">
        <v>3.0239798971963205</v>
      </c>
      <c r="Z105" s="37">
        <v>0.89070174600905661</v>
      </c>
    </row>
    <row r="106" spans="1:26" s="2" customFormat="1" ht="6" customHeight="1" x14ac:dyDescent="0.2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s="1" customFormat="1" ht="11.1" customHeight="1" x14ac:dyDescent="0.25">
      <c r="B107" s="38" t="s">
        <v>113</v>
      </c>
      <c r="C107" s="38" t="s">
        <v>114</v>
      </c>
      <c r="D107" s="38" t="s">
        <v>115</v>
      </c>
      <c r="E107" s="38" t="s">
        <v>122</v>
      </c>
      <c r="F107" s="38" t="s">
        <v>116</v>
      </c>
      <c r="G107" s="38" t="s">
        <v>118</v>
      </c>
      <c r="H107" s="38" t="s">
        <v>117</v>
      </c>
      <c r="I107" s="38" t="s">
        <v>123</v>
      </c>
      <c r="J107" s="38" t="s">
        <v>119</v>
      </c>
      <c r="K107" s="38" t="s">
        <v>120</v>
      </c>
      <c r="L107" s="38" t="s">
        <v>121</v>
      </c>
      <c r="M107" s="38" t="s">
        <v>124</v>
      </c>
      <c r="N107" s="38" t="s">
        <v>65</v>
      </c>
      <c r="O107" s="38" t="s">
        <v>66</v>
      </c>
      <c r="P107" s="38" t="s">
        <v>67</v>
      </c>
      <c r="Q107" s="38" t="s">
        <v>68</v>
      </c>
      <c r="R107" s="38" t="s">
        <v>112</v>
      </c>
      <c r="S107" s="38" t="s">
        <v>70</v>
      </c>
      <c r="T107" s="38" t="s">
        <v>71</v>
      </c>
      <c r="U107" s="38" t="s">
        <v>72</v>
      </c>
      <c r="V107" s="38" t="s">
        <v>73</v>
      </c>
      <c r="W107" s="38" t="s">
        <v>74</v>
      </c>
      <c r="X107" s="38" t="s">
        <v>75</v>
      </c>
      <c r="Y107" s="38" t="s">
        <v>139</v>
      </c>
      <c r="Z107" s="38" t="s">
        <v>25</v>
      </c>
    </row>
    <row r="108" spans="1:26" s="1" customFormat="1" ht="11.1" customHeight="1" x14ac:dyDescent="0.25">
      <c r="A108" s="8" t="s">
        <v>185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s="1" customFormat="1" ht="11.1" customHeight="1" x14ac:dyDescent="0.25">
      <c r="A109" s="2" t="s">
        <v>125</v>
      </c>
      <c r="B109" s="36">
        <v>41.05</v>
      </c>
      <c r="C109" s="36">
        <v>0.03</v>
      </c>
      <c r="D109" s="36">
        <v>0.08</v>
      </c>
      <c r="E109" s="36">
        <v>7.0000000000000007E-2</v>
      </c>
      <c r="F109" s="36">
        <v>9.86</v>
      </c>
      <c r="G109" s="36">
        <v>48.69</v>
      </c>
      <c r="H109" s="36">
        <v>0.14000000000000001</v>
      </c>
      <c r="I109" s="36">
        <v>0.24</v>
      </c>
      <c r="J109" s="36">
        <v>0.24</v>
      </c>
      <c r="K109" s="36">
        <v>0.03</v>
      </c>
      <c r="L109" s="36">
        <v>0</v>
      </c>
      <c r="M109" s="36">
        <v>100.44</v>
      </c>
      <c r="N109" s="37">
        <v>1.0039</v>
      </c>
      <c r="O109" s="37">
        <v>5.0000000000000001E-4</v>
      </c>
      <c r="P109" s="37">
        <v>2.2000000000000001E-3</v>
      </c>
      <c r="Q109" s="37">
        <v>1.4E-3</v>
      </c>
      <c r="R109" s="37">
        <v>0.2016</v>
      </c>
      <c r="S109" s="37">
        <v>1.7746999999999999</v>
      </c>
      <c r="T109" s="37">
        <v>2.8999999999999998E-3</v>
      </c>
      <c r="U109" s="37">
        <v>4.7999999999999996E-3</v>
      </c>
      <c r="V109" s="37">
        <v>6.4000000000000003E-3</v>
      </c>
      <c r="W109" s="37">
        <v>1.5E-3</v>
      </c>
      <c r="X109" s="37">
        <v>0</v>
      </c>
      <c r="Y109" s="37">
        <v>2.9999000000000002</v>
      </c>
      <c r="Z109" s="37">
        <v>0.8979911956686738</v>
      </c>
    </row>
    <row r="110" spans="1:26" s="1" customFormat="1" ht="11.1" customHeight="1" x14ac:dyDescent="0.25">
      <c r="A110" s="2" t="s">
        <v>126</v>
      </c>
      <c r="B110" s="36">
        <v>41.17</v>
      </c>
      <c r="C110" s="36">
        <v>0</v>
      </c>
      <c r="D110" s="36">
        <v>7.0000000000000007E-2</v>
      </c>
      <c r="E110" s="36">
        <v>0.02</v>
      </c>
      <c r="F110" s="36">
        <v>9.6199999999999992</v>
      </c>
      <c r="G110" s="36">
        <v>48.78</v>
      </c>
      <c r="H110" s="36">
        <v>0.1</v>
      </c>
      <c r="I110" s="36">
        <v>0.24</v>
      </c>
      <c r="J110" s="36">
        <v>0.23</v>
      </c>
      <c r="K110" s="36">
        <v>0.02</v>
      </c>
      <c r="L110" s="36">
        <v>0.01</v>
      </c>
      <c r="M110" s="36">
        <v>100.26</v>
      </c>
      <c r="N110" s="37">
        <v>1.0074000000000001</v>
      </c>
      <c r="O110" s="37">
        <v>0</v>
      </c>
      <c r="P110" s="37">
        <v>2.0999999999999999E-3</v>
      </c>
      <c r="Q110" s="37">
        <v>2.9999999999999997E-4</v>
      </c>
      <c r="R110" s="37">
        <v>0.19689999999999999</v>
      </c>
      <c r="S110" s="37">
        <v>1.7790999999999999</v>
      </c>
      <c r="T110" s="37">
        <v>2E-3</v>
      </c>
      <c r="U110" s="37">
        <v>4.7000000000000002E-3</v>
      </c>
      <c r="V110" s="37">
        <v>6.0000000000000001E-3</v>
      </c>
      <c r="W110" s="37">
        <v>1E-3</v>
      </c>
      <c r="X110" s="37">
        <v>4.0000000000000002E-4</v>
      </c>
      <c r="Y110" s="37">
        <v>2.9998999999999993</v>
      </c>
      <c r="Z110" s="37">
        <v>0.90035425101214572</v>
      </c>
    </row>
    <row r="111" spans="1:26" s="1" customFormat="1" ht="11.1" customHeight="1" x14ac:dyDescent="0.25">
      <c r="A111" s="2" t="s">
        <v>127</v>
      </c>
      <c r="B111" s="36">
        <v>41.34</v>
      </c>
      <c r="C111" s="36">
        <v>0.04</v>
      </c>
      <c r="D111" s="36">
        <v>0.06</v>
      </c>
      <c r="E111" s="36">
        <v>0.04</v>
      </c>
      <c r="F111" s="36">
        <v>9.4600000000000009</v>
      </c>
      <c r="G111" s="36">
        <v>49.47</v>
      </c>
      <c r="H111" s="36">
        <v>0.11</v>
      </c>
      <c r="I111" s="36">
        <v>0.38</v>
      </c>
      <c r="J111" s="36">
        <v>0.1</v>
      </c>
      <c r="K111" s="36">
        <v>0.01</v>
      </c>
      <c r="L111" s="36">
        <v>0</v>
      </c>
      <c r="M111" s="36">
        <v>101.01</v>
      </c>
      <c r="N111" s="37">
        <v>1.0029999999999999</v>
      </c>
      <c r="O111" s="37">
        <v>8.0000000000000004E-4</v>
      </c>
      <c r="P111" s="37">
        <v>1.6999999999999999E-3</v>
      </c>
      <c r="Q111" s="37">
        <v>6.9999999999999999E-4</v>
      </c>
      <c r="R111" s="37">
        <v>0.19189999999999999</v>
      </c>
      <c r="S111" s="37">
        <v>1.7888999999999999</v>
      </c>
      <c r="T111" s="37">
        <v>2.2000000000000001E-3</v>
      </c>
      <c r="U111" s="37">
        <v>7.4000000000000003E-3</v>
      </c>
      <c r="V111" s="37">
        <v>2.7000000000000001E-3</v>
      </c>
      <c r="W111" s="37">
        <v>5.9999999999999995E-4</v>
      </c>
      <c r="X111" s="37">
        <v>0</v>
      </c>
      <c r="Y111" s="37">
        <v>2.9998999999999998</v>
      </c>
      <c r="Z111" s="37">
        <v>0.90311995153473346</v>
      </c>
    </row>
    <row r="112" spans="1:26" s="1" customFormat="1" ht="11.1" customHeight="1" x14ac:dyDescent="0.25">
      <c r="A112" s="2" t="s">
        <v>128</v>
      </c>
      <c r="B112" s="36">
        <v>41.58</v>
      </c>
      <c r="C112" s="36">
        <v>0</v>
      </c>
      <c r="D112" s="36">
        <v>0.06</v>
      </c>
      <c r="E112" s="36">
        <v>7.0000000000000007E-2</v>
      </c>
      <c r="F112" s="36">
        <v>9.5299999999999994</v>
      </c>
      <c r="G112" s="36">
        <v>48.82</v>
      </c>
      <c r="H112" s="36">
        <v>0.1</v>
      </c>
      <c r="I112" s="36">
        <v>0.19</v>
      </c>
      <c r="J112" s="36">
        <v>0.21</v>
      </c>
      <c r="K112" s="36">
        <v>0.01</v>
      </c>
      <c r="L112" s="36">
        <v>0</v>
      </c>
      <c r="M112" s="36">
        <v>100.56</v>
      </c>
      <c r="N112" s="37">
        <v>1.0148999999999999</v>
      </c>
      <c r="O112" s="37">
        <v>0</v>
      </c>
      <c r="P112" s="37">
        <v>1.8E-3</v>
      </c>
      <c r="Q112" s="37">
        <v>1.2999999999999999E-3</v>
      </c>
      <c r="R112" s="37">
        <v>0.19450000000000001</v>
      </c>
      <c r="S112" s="37">
        <v>1.7761</v>
      </c>
      <c r="T112" s="37">
        <v>2E-3</v>
      </c>
      <c r="U112" s="37">
        <v>3.7000000000000002E-3</v>
      </c>
      <c r="V112" s="37">
        <v>5.4000000000000003E-3</v>
      </c>
      <c r="W112" s="37">
        <v>2.9999999999999997E-4</v>
      </c>
      <c r="X112" s="37">
        <v>0</v>
      </c>
      <c r="Y112" s="37">
        <v>3</v>
      </c>
      <c r="Z112" s="37">
        <v>0.90129909672181052</v>
      </c>
    </row>
    <row r="113" spans="1:26" s="1" customFormat="1" ht="11.1" customHeight="1" x14ac:dyDescent="0.25">
      <c r="A113" s="2" t="s">
        <v>129</v>
      </c>
      <c r="B113" s="36">
        <v>41.03</v>
      </c>
      <c r="C113" s="36">
        <v>0</v>
      </c>
      <c r="D113" s="36">
        <v>0.01</v>
      </c>
      <c r="E113" s="36">
        <v>0.01</v>
      </c>
      <c r="F113" s="36">
        <v>9.7799999999999994</v>
      </c>
      <c r="G113" s="36">
        <v>48.96</v>
      </c>
      <c r="H113" s="36">
        <v>0.11</v>
      </c>
      <c r="I113" s="36">
        <v>0.35</v>
      </c>
      <c r="J113" s="36">
        <v>0.12</v>
      </c>
      <c r="K113" s="36">
        <v>0.02</v>
      </c>
      <c r="L113" s="36">
        <v>0</v>
      </c>
      <c r="M113" s="36">
        <v>100.38</v>
      </c>
      <c r="N113" s="37">
        <v>1.0027999999999999</v>
      </c>
      <c r="O113" s="37">
        <v>0</v>
      </c>
      <c r="P113" s="37">
        <v>2.0000000000000001E-4</v>
      </c>
      <c r="Q113" s="37">
        <v>2.0000000000000001E-4</v>
      </c>
      <c r="R113" s="37">
        <v>0.19989999999999999</v>
      </c>
      <c r="S113" s="37">
        <v>1.7837000000000001</v>
      </c>
      <c r="T113" s="37">
        <v>2.2000000000000001E-3</v>
      </c>
      <c r="U113" s="37">
        <v>6.8999999999999999E-3</v>
      </c>
      <c r="V113" s="37">
        <v>3.2000000000000002E-3</v>
      </c>
      <c r="W113" s="37">
        <v>8.9999999999999998E-4</v>
      </c>
      <c r="X113" s="37">
        <v>0</v>
      </c>
      <c r="Y113" s="37">
        <v>3</v>
      </c>
      <c r="Z113" s="37">
        <v>0.89922363379713655</v>
      </c>
    </row>
    <row r="114" spans="1:26" s="1" customFormat="1" ht="11.1" customHeight="1" x14ac:dyDescent="0.25">
      <c r="A114" s="2" t="s">
        <v>130</v>
      </c>
      <c r="B114" s="36">
        <v>41.03</v>
      </c>
      <c r="C114" s="36">
        <v>0.03</v>
      </c>
      <c r="D114" s="36">
        <v>0.03</v>
      </c>
      <c r="E114" s="36">
        <v>0.06</v>
      </c>
      <c r="F114" s="36">
        <v>9.94</v>
      </c>
      <c r="G114" s="36">
        <v>49.45</v>
      </c>
      <c r="H114" s="36">
        <v>0.15</v>
      </c>
      <c r="I114" s="36">
        <v>0.28999999999999998</v>
      </c>
      <c r="J114" s="36">
        <v>0.16</v>
      </c>
      <c r="K114" s="36">
        <v>0.01</v>
      </c>
      <c r="L114" s="36">
        <v>0</v>
      </c>
      <c r="M114" s="36">
        <v>101.15</v>
      </c>
      <c r="N114" s="37">
        <v>0.995</v>
      </c>
      <c r="O114" s="37">
        <v>5.0000000000000001E-4</v>
      </c>
      <c r="P114" s="37">
        <v>8.9999999999999998E-4</v>
      </c>
      <c r="Q114" s="37">
        <v>1.1999999999999999E-3</v>
      </c>
      <c r="R114" s="37">
        <v>0.2016</v>
      </c>
      <c r="S114" s="37">
        <v>1.7874000000000001</v>
      </c>
      <c r="T114" s="37">
        <v>3.0999999999999999E-3</v>
      </c>
      <c r="U114" s="37">
        <v>5.7000000000000002E-3</v>
      </c>
      <c r="V114" s="37">
        <v>4.1000000000000003E-3</v>
      </c>
      <c r="W114" s="37">
        <v>5.0000000000000001E-4</v>
      </c>
      <c r="X114" s="37">
        <v>0</v>
      </c>
      <c r="Y114" s="37">
        <v>3.0000000000000004</v>
      </c>
      <c r="Z114" s="37">
        <v>0.89864253393665161</v>
      </c>
    </row>
    <row r="115" spans="1:26" s="1" customFormat="1" ht="11.1" customHeight="1" x14ac:dyDescent="0.25">
      <c r="A115" s="2" t="s">
        <v>131</v>
      </c>
      <c r="B115" s="36">
        <v>41.42</v>
      </c>
      <c r="C115" s="36">
        <v>0</v>
      </c>
      <c r="D115" s="36">
        <v>0.04</v>
      </c>
      <c r="E115" s="36">
        <v>0.03</v>
      </c>
      <c r="F115" s="36">
        <v>9.8800000000000008</v>
      </c>
      <c r="G115" s="36">
        <v>49.44</v>
      </c>
      <c r="H115" s="36">
        <v>0.15</v>
      </c>
      <c r="I115" s="36">
        <v>0.31</v>
      </c>
      <c r="J115" s="36">
        <v>0.18</v>
      </c>
      <c r="K115" s="36">
        <v>0.05</v>
      </c>
      <c r="L115" s="36">
        <v>0</v>
      </c>
      <c r="M115" s="36">
        <v>101.49</v>
      </c>
      <c r="N115" s="37">
        <v>1.0013000000000001</v>
      </c>
      <c r="O115" s="37">
        <v>0</v>
      </c>
      <c r="P115" s="37">
        <v>1.1000000000000001E-3</v>
      </c>
      <c r="Q115" s="37">
        <v>5.0000000000000001E-4</v>
      </c>
      <c r="R115" s="37">
        <v>0.19969999999999999</v>
      </c>
      <c r="S115" s="37">
        <v>1.7814000000000001</v>
      </c>
      <c r="T115" s="37">
        <v>3.0999999999999999E-3</v>
      </c>
      <c r="U115" s="37">
        <v>6.1000000000000004E-3</v>
      </c>
      <c r="V115" s="37">
        <v>4.5999999999999999E-3</v>
      </c>
      <c r="W115" s="37">
        <v>2.2000000000000001E-3</v>
      </c>
      <c r="X115" s="37">
        <v>0</v>
      </c>
      <c r="Y115" s="37">
        <v>3.0000000000000004</v>
      </c>
      <c r="Z115" s="37">
        <v>0.89919741557720456</v>
      </c>
    </row>
    <row r="116" spans="1:26" s="1" customFormat="1" ht="11.1" customHeight="1" x14ac:dyDescent="0.25">
      <c r="A116" s="2" t="s">
        <v>132</v>
      </c>
      <c r="B116" s="36">
        <v>41.11</v>
      </c>
      <c r="C116" s="36">
        <v>0.06</v>
      </c>
      <c r="D116" s="36">
        <v>7.0000000000000007E-2</v>
      </c>
      <c r="E116" s="36">
        <v>0.04</v>
      </c>
      <c r="F116" s="36">
        <v>10.02</v>
      </c>
      <c r="G116" s="36">
        <v>48.65</v>
      </c>
      <c r="H116" s="36">
        <v>0.12</v>
      </c>
      <c r="I116" s="36">
        <v>0.17</v>
      </c>
      <c r="J116" s="36">
        <v>0.25</v>
      </c>
      <c r="K116" s="36">
        <v>0.04</v>
      </c>
      <c r="L116" s="36">
        <v>0.01</v>
      </c>
      <c r="M116" s="36">
        <v>100.55</v>
      </c>
      <c r="N116" s="37">
        <v>1.0045999999999999</v>
      </c>
      <c r="O116" s="37">
        <v>1.1000000000000001E-3</v>
      </c>
      <c r="P116" s="37">
        <v>2.0999999999999999E-3</v>
      </c>
      <c r="Q116" s="37">
        <v>8.9999999999999998E-4</v>
      </c>
      <c r="R116" s="37">
        <v>0.20480000000000001</v>
      </c>
      <c r="S116" s="37">
        <v>1.772</v>
      </c>
      <c r="T116" s="37">
        <v>2.5999999999999999E-3</v>
      </c>
      <c r="U116" s="37">
        <v>3.3999999999999998E-3</v>
      </c>
      <c r="V116" s="37">
        <v>6.7000000000000002E-3</v>
      </c>
      <c r="W116" s="37">
        <v>1.6999999999999999E-3</v>
      </c>
      <c r="X116" s="37">
        <v>2.9999999999999997E-4</v>
      </c>
      <c r="Y116" s="37">
        <v>3.0002000000000004</v>
      </c>
      <c r="Z116" s="37">
        <v>0.8963982193443949</v>
      </c>
    </row>
    <row r="117" spans="1:26" s="1" customFormat="1" ht="11.1" customHeight="1" x14ac:dyDescent="0.25">
      <c r="A117" s="2" t="s">
        <v>133</v>
      </c>
      <c r="B117" s="36">
        <v>41.46</v>
      </c>
      <c r="C117" s="36">
        <v>0</v>
      </c>
      <c r="D117" s="36">
        <v>0.01</v>
      </c>
      <c r="E117" s="36">
        <v>0</v>
      </c>
      <c r="F117" s="36">
        <v>9.33</v>
      </c>
      <c r="G117" s="36">
        <v>49.11</v>
      </c>
      <c r="H117" s="36">
        <v>0.14000000000000001</v>
      </c>
      <c r="I117" s="36">
        <v>0.42</v>
      </c>
      <c r="J117" s="36">
        <v>0.08</v>
      </c>
      <c r="K117" s="36">
        <v>0</v>
      </c>
      <c r="L117" s="36">
        <v>0</v>
      </c>
      <c r="M117" s="36">
        <v>100.55</v>
      </c>
      <c r="N117" s="37">
        <v>1.0111000000000001</v>
      </c>
      <c r="O117" s="37">
        <v>0</v>
      </c>
      <c r="P117" s="37">
        <v>2.0000000000000001E-4</v>
      </c>
      <c r="Q117" s="37">
        <v>0</v>
      </c>
      <c r="R117" s="37">
        <v>0.1903</v>
      </c>
      <c r="S117" s="37">
        <v>1.7850999999999999</v>
      </c>
      <c r="T117" s="37">
        <v>2.8E-3</v>
      </c>
      <c r="U117" s="37">
        <v>8.3000000000000001E-3</v>
      </c>
      <c r="V117" s="37">
        <v>2.0999999999999999E-3</v>
      </c>
      <c r="W117" s="37">
        <v>1E-4</v>
      </c>
      <c r="X117" s="37">
        <v>0</v>
      </c>
      <c r="Y117" s="37">
        <v>3</v>
      </c>
      <c r="Z117" s="37">
        <v>0.90366508049002736</v>
      </c>
    </row>
    <row r="118" spans="1:26" ht="11.1" customHeight="1" x14ac:dyDescent="0.25">
      <c r="A118" s="2" t="s">
        <v>134</v>
      </c>
      <c r="B118" s="36">
        <v>41.41</v>
      </c>
      <c r="C118" s="36">
        <v>0.02</v>
      </c>
      <c r="D118" s="36">
        <v>0.09</v>
      </c>
      <c r="E118" s="36">
        <v>7.0000000000000007E-2</v>
      </c>
      <c r="F118" s="36">
        <v>9.7899999999999991</v>
      </c>
      <c r="G118" s="36">
        <v>48.64</v>
      </c>
      <c r="H118" s="36">
        <v>0.15</v>
      </c>
      <c r="I118" s="36">
        <v>0.17</v>
      </c>
      <c r="J118" s="36">
        <v>0.24</v>
      </c>
      <c r="K118" s="36">
        <v>0.02</v>
      </c>
      <c r="L118" s="36">
        <v>0</v>
      </c>
      <c r="M118" s="36">
        <v>100.59</v>
      </c>
      <c r="N118" s="37">
        <v>1.0115000000000001</v>
      </c>
      <c r="O118" s="37">
        <v>2.9999999999999997E-4</v>
      </c>
      <c r="P118" s="37">
        <v>2.5000000000000001E-3</v>
      </c>
      <c r="Q118" s="37">
        <v>1.2999999999999999E-3</v>
      </c>
      <c r="R118" s="37">
        <v>0.2</v>
      </c>
      <c r="S118" s="37">
        <v>1.7707999999999999</v>
      </c>
      <c r="T118" s="37">
        <v>3.0999999999999999E-3</v>
      </c>
      <c r="U118" s="37">
        <v>3.3999999999999998E-3</v>
      </c>
      <c r="V118" s="37">
        <v>6.1999999999999998E-3</v>
      </c>
      <c r="W118" s="37">
        <v>8.9999999999999998E-4</v>
      </c>
      <c r="X118" s="37">
        <v>0</v>
      </c>
      <c r="Y118" s="37">
        <v>3.0000000000000004</v>
      </c>
      <c r="Z118" s="37">
        <v>0.89851836817536024</v>
      </c>
    </row>
    <row r="119" spans="1:26" ht="11.1" customHeight="1" x14ac:dyDescent="0.25">
      <c r="A119" s="2" t="s">
        <v>135</v>
      </c>
      <c r="B119" s="36">
        <v>41.02</v>
      </c>
      <c r="C119" s="36">
        <v>0.03</v>
      </c>
      <c r="D119" s="36">
        <v>7.0000000000000007E-2</v>
      </c>
      <c r="E119" s="36">
        <v>0.04</v>
      </c>
      <c r="F119" s="36">
        <v>9.49</v>
      </c>
      <c r="G119" s="36">
        <v>49.36</v>
      </c>
      <c r="H119" s="36">
        <v>0.16</v>
      </c>
      <c r="I119" s="36">
        <v>0.34</v>
      </c>
      <c r="J119" s="36">
        <v>0.08</v>
      </c>
      <c r="K119" s="36">
        <v>0</v>
      </c>
      <c r="L119" s="36">
        <v>0.01</v>
      </c>
      <c r="M119" s="36">
        <v>100.61</v>
      </c>
      <c r="N119" s="37">
        <v>0.999</v>
      </c>
      <c r="O119" s="37">
        <v>5.9999999999999995E-4</v>
      </c>
      <c r="P119" s="37">
        <v>2E-3</v>
      </c>
      <c r="Q119" s="37">
        <v>8.9999999999999998E-4</v>
      </c>
      <c r="R119" s="37">
        <v>0.1933</v>
      </c>
      <c r="S119" s="37">
        <v>1.7918000000000001</v>
      </c>
      <c r="T119" s="37">
        <v>3.3999999999999998E-3</v>
      </c>
      <c r="U119" s="37">
        <v>6.7000000000000002E-3</v>
      </c>
      <c r="V119" s="37">
        <v>2.2000000000000001E-3</v>
      </c>
      <c r="W119" s="37">
        <v>0</v>
      </c>
      <c r="X119" s="37">
        <v>2.0000000000000001E-4</v>
      </c>
      <c r="Y119" s="37">
        <v>3.0001000000000002</v>
      </c>
      <c r="Z119" s="37">
        <v>0.90262455291924837</v>
      </c>
    </row>
    <row r="120" spans="1:26" ht="11.1" customHeight="1" x14ac:dyDescent="0.25">
      <c r="A120" s="2" t="s">
        <v>136</v>
      </c>
      <c r="B120" s="36">
        <v>41.31</v>
      </c>
      <c r="C120" s="36">
        <v>0</v>
      </c>
      <c r="D120" s="36">
        <v>0.01</v>
      </c>
      <c r="E120" s="36">
        <v>0.01</v>
      </c>
      <c r="F120" s="36">
        <v>9.2100000000000009</v>
      </c>
      <c r="G120" s="36">
        <v>49.41</v>
      </c>
      <c r="H120" s="36">
        <v>0.12</v>
      </c>
      <c r="I120" s="36">
        <v>0.39</v>
      </c>
      <c r="J120" s="36">
        <v>0.08</v>
      </c>
      <c r="K120" s="36">
        <v>0.02</v>
      </c>
      <c r="L120" s="36">
        <v>0</v>
      </c>
      <c r="M120" s="36">
        <v>100.57</v>
      </c>
      <c r="N120" s="37">
        <v>1.0057</v>
      </c>
      <c r="O120" s="37">
        <v>0</v>
      </c>
      <c r="P120" s="37">
        <v>4.0000000000000002E-4</v>
      </c>
      <c r="Q120" s="37">
        <v>2.0000000000000001E-4</v>
      </c>
      <c r="R120" s="37">
        <v>0.1875</v>
      </c>
      <c r="S120" s="37">
        <v>1.7928999999999999</v>
      </c>
      <c r="T120" s="37">
        <v>2.5000000000000001E-3</v>
      </c>
      <c r="U120" s="37">
        <v>7.7000000000000002E-3</v>
      </c>
      <c r="V120" s="37">
        <v>2.0999999999999999E-3</v>
      </c>
      <c r="W120" s="37">
        <v>1.1000000000000001E-3</v>
      </c>
      <c r="X120" s="37">
        <v>0</v>
      </c>
      <c r="Y120" s="37">
        <v>3.0001000000000002</v>
      </c>
      <c r="Z120" s="37">
        <v>0.90532215713997177</v>
      </c>
    </row>
    <row r="121" spans="1:26" ht="11.1" customHeight="1" x14ac:dyDescent="0.25">
      <c r="A121" s="2" t="s">
        <v>137</v>
      </c>
      <c r="B121" s="36">
        <v>41.27</v>
      </c>
      <c r="C121" s="36">
        <v>0.02</v>
      </c>
      <c r="D121" s="36">
        <v>0.06</v>
      </c>
      <c r="E121" s="36">
        <v>0.03</v>
      </c>
      <c r="F121" s="36">
        <v>10.41</v>
      </c>
      <c r="G121" s="36">
        <v>48.6</v>
      </c>
      <c r="H121" s="36">
        <v>0.13</v>
      </c>
      <c r="I121" s="36">
        <v>0.13</v>
      </c>
      <c r="J121" s="36">
        <v>0.24</v>
      </c>
      <c r="K121" s="36">
        <v>0</v>
      </c>
      <c r="L121" s="36">
        <v>0</v>
      </c>
      <c r="M121" s="36">
        <v>100.89</v>
      </c>
      <c r="N121" s="37">
        <v>1.0065999999999999</v>
      </c>
      <c r="O121" s="37">
        <v>4.0000000000000002E-4</v>
      </c>
      <c r="P121" s="37">
        <v>1.6000000000000001E-3</v>
      </c>
      <c r="Q121" s="37">
        <v>5.9999999999999995E-4</v>
      </c>
      <c r="R121" s="37">
        <v>0.21229999999999999</v>
      </c>
      <c r="S121" s="37">
        <v>1.7668999999999999</v>
      </c>
      <c r="T121" s="37">
        <v>2.5999999999999999E-3</v>
      </c>
      <c r="U121" s="37">
        <v>2.5999999999999999E-3</v>
      </c>
      <c r="V121" s="37">
        <v>6.1999999999999998E-3</v>
      </c>
      <c r="W121" s="37">
        <v>2.0000000000000001E-4</v>
      </c>
      <c r="X121" s="37">
        <v>0</v>
      </c>
      <c r="Y121" s="37">
        <v>3</v>
      </c>
      <c r="Z121" s="37">
        <v>0.89273443815683107</v>
      </c>
    </row>
    <row r="122" spans="1:26" ht="11.1" customHeight="1" x14ac:dyDescent="0.25">
      <c r="A122" s="2" t="s">
        <v>138</v>
      </c>
      <c r="B122" s="36">
        <v>41.03</v>
      </c>
      <c r="C122" s="36">
        <v>0</v>
      </c>
      <c r="D122" s="36">
        <v>0.08</v>
      </c>
      <c r="E122" s="36">
        <v>0</v>
      </c>
      <c r="F122" s="36">
        <v>10.14</v>
      </c>
      <c r="G122" s="36">
        <v>48.64</v>
      </c>
      <c r="H122" s="36">
        <v>0.11</v>
      </c>
      <c r="I122" s="36">
        <v>0.2</v>
      </c>
      <c r="J122" s="36">
        <v>0.21</v>
      </c>
      <c r="K122" s="36">
        <v>0</v>
      </c>
      <c r="L122" s="36">
        <v>0</v>
      </c>
      <c r="M122" s="36">
        <v>100.41</v>
      </c>
      <c r="N122" s="37">
        <v>1.0042</v>
      </c>
      <c r="O122" s="37">
        <v>0</v>
      </c>
      <c r="P122" s="37">
        <v>2.2000000000000001E-3</v>
      </c>
      <c r="Q122" s="37">
        <v>0</v>
      </c>
      <c r="R122" s="37">
        <v>0.20749999999999999</v>
      </c>
      <c r="S122" s="37">
        <v>1.7743</v>
      </c>
      <c r="T122" s="37">
        <v>2.3999999999999998E-3</v>
      </c>
      <c r="U122" s="37">
        <v>3.8999999999999998E-3</v>
      </c>
      <c r="V122" s="37">
        <v>5.4000000000000003E-3</v>
      </c>
      <c r="W122" s="37">
        <v>0</v>
      </c>
      <c r="X122" s="37">
        <v>0</v>
      </c>
      <c r="Y122" s="37">
        <v>2.9998999999999998</v>
      </c>
      <c r="Z122" s="37">
        <v>0.89529720456150974</v>
      </c>
    </row>
    <row r="123" spans="1:26" ht="6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6" spans="1:26" x14ac:dyDescent="0.25">
      <c r="A126" s="93" t="s">
        <v>475</v>
      </c>
    </row>
    <row r="127" spans="1:26" x14ac:dyDescent="0.25">
      <c r="A127" s="86" t="s">
        <v>458</v>
      </c>
    </row>
    <row r="128" spans="1:26" x14ac:dyDescent="0.25">
      <c r="A128" s="86" t="s">
        <v>459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Z147"/>
  <sheetViews>
    <sheetView topLeftCell="A121" workbookViewId="0">
      <selection activeCell="A145" sqref="A145"/>
    </sheetView>
  </sheetViews>
  <sheetFormatPr defaultColWidth="11" defaultRowHeight="15.75" x14ac:dyDescent="0.25"/>
  <cols>
    <col min="1" max="1" width="5" style="11" customWidth="1"/>
    <col min="2" max="26" width="5.7109375" style="11" customWidth="1"/>
    <col min="27" max="16384" width="11" style="11"/>
  </cols>
  <sheetData>
    <row r="6" spans="1:26" s="1" customFormat="1" x14ac:dyDescent="0.25"/>
    <row r="7" spans="1:26" s="1" customFormat="1" x14ac:dyDescent="0.25">
      <c r="A7" s="89" t="s">
        <v>464</v>
      </c>
      <c r="B7" s="89"/>
      <c r="C7" s="90"/>
      <c r="D7" s="90"/>
      <c r="E7" s="90"/>
      <c r="F7" s="90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26" s="1" customFormat="1" ht="6" customHeight="1" x14ac:dyDescent="0.25">
      <c r="A8" s="42"/>
      <c r="B8" s="42"/>
      <c r="C8" s="43"/>
      <c r="D8" s="43"/>
      <c r="E8" s="43"/>
      <c r="F8" s="43"/>
      <c r="G8"/>
      <c r="H8"/>
      <c r="I8"/>
    </row>
    <row r="9" spans="1:26" s="1" customFormat="1" ht="6" customHeight="1" x14ac:dyDescent="0.25">
      <c r="A9" s="3"/>
      <c r="B9" s="3"/>
      <c r="C9" s="3"/>
      <c r="D9" s="3"/>
      <c r="E9" s="3"/>
      <c r="F9" s="3"/>
      <c r="G9" s="3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1.1" customHeight="1" x14ac:dyDescent="0.25">
      <c r="B10" s="38" t="s">
        <v>14</v>
      </c>
      <c r="C10" s="38" t="s">
        <v>15</v>
      </c>
      <c r="D10" s="38" t="s">
        <v>16</v>
      </c>
      <c r="E10" s="38" t="s">
        <v>17</v>
      </c>
      <c r="F10" s="38" t="s">
        <v>18</v>
      </c>
      <c r="G10" s="38" t="s">
        <v>20</v>
      </c>
      <c r="H10" s="38" t="s">
        <v>19</v>
      </c>
      <c r="I10" s="38" t="s">
        <v>58</v>
      </c>
      <c r="J10" s="38" t="s">
        <v>21</v>
      </c>
      <c r="K10" s="38" t="s">
        <v>22</v>
      </c>
      <c r="L10" s="38" t="s">
        <v>23</v>
      </c>
      <c r="M10" s="38" t="s">
        <v>64</v>
      </c>
      <c r="N10" s="38" t="s">
        <v>65</v>
      </c>
      <c r="O10" s="38" t="s">
        <v>66</v>
      </c>
      <c r="P10" s="38" t="s">
        <v>67</v>
      </c>
      <c r="Q10" s="38" t="s">
        <v>68</v>
      </c>
      <c r="R10" s="38" t="s">
        <v>69</v>
      </c>
      <c r="S10" s="38" t="s">
        <v>70</v>
      </c>
      <c r="T10" s="38" t="s">
        <v>71</v>
      </c>
      <c r="U10" s="38" t="s">
        <v>72</v>
      </c>
      <c r="V10" s="38" t="s">
        <v>73</v>
      </c>
      <c r="W10" s="38" t="s">
        <v>74</v>
      </c>
      <c r="X10" s="38" t="s">
        <v>75</v>
      </c>
      <c r="Y10" s="44" t="s">
        <v>139</v>
      </c>
      <c r="Z10" s="44" t="s">
        <v>25</v>
      </c>
    </row>
    <row r="11" spans="1:26" ht="11.1" customHeight="1" x14ac:dyDescent="0.25">
      <c r="A11" s="8" t="s">
        <v>166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11.1" customHeight="1" x14ac:dyDescent="0.25">
      <c r="A12" s="2" t="s">
        <v>186</v>
      </c>
      <c r="B12" s="36">
        <v>50.44</v>
      </c>
      <c r="C12" s="36">
        <v>1.3</v>
      </c>
      <c r="D12" s="36">
        <v>7.47</v>
      </c>
      <c r="E12" s="36">
        <v>0.5</v>
      </c>
      <c r="F12" s="36">
        <v>3.43</v>
      </c>
      <c r="G12" s="36">
        <v>17.55</v>
      </c>
      <c r="H12" s="36">
        <v>0.12</v>
      </c>
      <c r="I12" s="36">
        <v>0</v>
      </c>
      <c r="J12" s="36">
        <v>18.5</v>
      </c>
      <c r="K12" s="36">
        <v>0.59</v>
      </c>
      <c r="L12" s="36">
        <v>0.01</v>
      </c>
      <c r="M12" s="36">
        <v>99.91</v>
      </c>
      <c r="N12" s="37">
        <v>1.8212999999999999</v>
      </c>
      <c r="O12" s="37">
        <v>3.5299999999999998E-2</v>
      </c>
      <c r="P12" s="37">
        <v>0.31790000000000002</v>
      </c>
      <c r="Q12" s="37">
        <v>1.4200000000000001E-2</v>
      </c>
      <c r="R12" s="37">
        <v>0.1036</v>
      </c>
      <c r="S12" s="37">
        <v>0.94450000000000001</v>
      </c>
      <c r="T12" s="37">
        <v>3.8E-3</v>
      </c>
      <c r="U12" s="37">
        <v>0</v>
      </c>
      <c r="V12" s="37">
        <v>0.7157</v>
      </c>
      <c r="W12" s="37">
        <v>4.1599999999999998E-2</v>
      </c>
      <c r="X12" s="37">
        <v>4.0000000000000002E-4</v>
      </c>
      <c r="Y12" s="37">
        <f>N12+O12+P12+Q12+R12+S12+T12+U12+V12+W12+X12</f>
        <v>3.9983</v>
      </c>
      <c r="Z12" s="37">
        <v>0.90115446999332127</v>
      </c>
    </row>
    <row r="13" spans="1:26" ht="11.1" customHeight="1" x14ac:dyDescent="0.25">
      <c r="A13" s="2" t="s">
        <v>187</v>
      </c>
      <c r="B13" s="36">
        <v>52.43</v>
      </c>
      <c r="C13" s="36">
        <v>0.9</v>
      </c>
      <c r="D13" s="36">
        <v>5.85</v>
      </c>
      <c r="E13" s="36">
        <v>0.49</v>
      </c>
      <c r="F13" s="36">
        <v>3.58</v>
      </c>
      <c r="G13" s="36">
        <v>18.68</v>
      </c>
      <c r="H13" s="36">
        <v>0.14000000000000001</v>
      </c>
      <c r="I13" s="36">
        <v>0.01</v>
      </c>
      <c r="J13" s="36">
        <v>18.16</v>
      </c>
      <c r="K13" s="36">
        <v>0.44</v>
      </c>
      <c r="L13" s="36">
        <v>0</v>
      </c>
      <c r="M13" s="36">
        <v>100.7</v>
      </c>
      <c r="N13" s="37">
        <v>1.8725000000000001</v>
      </c>
      <c r="O13" s="37">
        <v>2.4299999999999999E-2</v>
      </c>
      <c r="P13" s="37">
        <v>0.2462</v>
      </c>
      <c r="Q13" s="37">
        <v>1.4E-2</v>
      </c>
      <c r="R13" s="37">
        <v>0.1069</v>
      </c>
      <c r="S13" s="37">
        <v>0.99439999999999995</v>
      </c>
      <c r="T13" s="37">
        <v>4.3E-3</v>
      </c>
      <c r="U13" s="37">
        <v>4.0000000000000002E-4</v>
      </c>
      <c r="V13" s="37">
        <v>0.69489999999999996</v>
      </c>
      <c r="W13" s="37">
        <v>3.0700000000000002E-2</v>
      </c>
      <c r="X13" s="37">
        <v>0</v>
      </c>
      <c r="Y13" s="37">
        <f>N13+O13+P13+Q13+R13+S13+T13+U13+V13+W13+X13</f>
        <v>3.9886000000000004</v>
      </c>
      <c r="Z13" s="37">
        <v>0.90293289748479066</v>
      </c>
    </row>
    <row r="14" spans="1:26" ht="11.1" customHeight="1" x14ac:dyDescent="0.25">
      <c r="A14" s="2" t="s">
        <v>79</v>
      </c>
      <c r="B14" s="36">
        <v>52.38</v>
      </c>
      <c r="C14" s="36">
        <v>0.55000000000000004</v>
      </c>
      <c r="D14" s="36">
        <v>5.97</v>
      </c>
      <c r="E14" s="36">
        <v>0.66</v>
      </c>
      <c r="F14" s="36">
        <v>2.96</v>
      </c>
      <c r="G14" s="36">
        <v>18.03</v>
      </c>
      <c r="H14" s="36">
        <v>0.12</v>
      </c>
      <c r="I14" s="36">
        <v>0.03</v>
      </c>
      <c r="J14" s="36">
        <v>18.77</v>
      </c>
      <c r="K14" s="36">
        <v>0.81</v>
      </c>
      <c r="L14" s="36">
        <v>0.01</v>
      </c>
      <c r="M14" s="36">
        <v>100.28</v>
      </c>
      <c r="N14" s="37">
        <v>1.8786</v>
      </c>
      <c r="O14" s="37">
        <v>1.49E-2</v>
      </c>
      <c r="P14" s="37">
        <v>0.25240000000000001</v>
      </c>
      <c r="Q14" s="37">
        <v>1.8599999999999998E-2</v>
      </c>
      <c r="R14" s="37">
        <v>8.8800000000000004E-2</v>
      </c>
      <c r="S14" s="37">
        <v>0.96379999999999999</v>
      </c>
      <c r="T14" s="37">
        <v>3.5000000000000001E-3</v>
      </c>
      <c r="U14" s="37">
        <v>8.9999999999999998E-4</v>
      </c>
      <c r="V14" s="37">
        <v>0.72130000000000005</v>
      </c>
      <c r="W14" s="37">
        <v>5.6099999999999997E-2</v>
      </c>
      <c r="X14" s="37">
        <v>5.0000000000000001E-4</v>
      </c>
      <c r="Y14" s="37">
        <f>N14+O14+P14+Q14+R14+S14+T14+U14+V14+W14+X14</f>
        <v>3.9994000000000001</v>
      </c>
      <c r="Z14" s="37">
        <v>0.91563746912407373</v>
      </c>
    </row>
    <row r="15" spans="1:26" ht="11.1" customHeight="1" x14ac:dyDescent="0.25">
      <c r="A15" s="2" t="s">
        <v>188</v>
      </c>
      <c r="B15" s="36">
        <v>53.42</v>
      </c>
      <c r="C15" s="36">
        <v>0.64</v>
      </c>
      <c r="D15" s="36">
        <v>4.1100000000000003</v>
      </c>
      <c r="E15" s="36">
        <v>0.82</v>
      </c>
      <c r="F15" s="36">
        <v>3.61</v>
      </c>
      <c r="G15" s="36">
        <v>19.600000000000001</v>
      </c>
      <c r="H15" s="36">
        <v>0.14000000000000001</v>
      </c>
      <c r="I15" s="36">
        <v>0.05</v>
      </c>
      <c r="J15" s="36">
        <v>18.45</v>
      </c>
      <c r="K15" s="36">
        <v>0.51</v>
      </c>
      <c r="L15" s="36">
        <v>0.02</v>
      </c>
      <c r="M15" s="36">
        <v>101.37</v>
      </c>
      <c r="N15" s="37">
        <v>1.8997999999999999</v>
      </c>
      <c r="O15" s="37">
        <v>1.72E-2</v>
      </c>
      <c r="P15" s="37">
        <v>0.17230000000000001</v>
      </c>
      <c r="Q15" s="37">
        <v>2.3E-2</v>
      </c>
      <c r="R15" s="37">
        <v>0.1074</v>
      </c>
      <c r="S15" s="37">
        <v>1.0388999999999999</v>
      </c>
      <c r="T15" s="37">
        <v>4.3E-3</v>
      </c>
      <c r="U15" s="37">
        <v>1.4E-3</v>
      </c>
      <c r="V15" s="37">
        <v>0.70299999999999996</v>
      </c>
      <c r="W15" s="37">
        <v>3.5499999999999997E-2</v>
      </c>
      <c r="X15" s="37">
        <v>6.9999999999999999E-4</v>
      </c>
      <c r="Y15" s="37">
        <f>N15+O15+P15+Q15+R15+S15+T15+U15+V15+W15+X15</f>
        <v>4.0035000000000007</v>
      </c>
      <c r="Z15" s="37">
        <v>0.90630724941114893</v>
      </c>
    </row>
    <row r="16" spans="1:26" ht="11.1" customHeight="1" x14ac:dyDescent="0.25">
      <c r="A16" s="2" t="s">
        <v>90</v>
      </c>
      <c r="B16" s="36">
        <v>53.11</v>
      </c>
      <c r="C16" s="36">
        <v>0.74</v>
      </c>
      <c r="D16" s="36">
        <v>4.5599999999999996</v>
      </c>
      <c r="E16" s="36">
        <v>1.07</v>
      </c>
      <c r="F16" s="36">
        <v>3.09</v>
      </c>
      <c r="G16" s="36">
        <v>19.02</v>
      </c>
      <c r="H16" s="36">
        <v>0.11</v>
      </c>
      <c r="I16" s="36">
        <v>0.05</v>
      </c>
      <c r="J16" s="36">
        <v>18.47</v>
      </c>
      <c r="K16" s="36">
        <v>0.56999999999999995</v>
      </c>
      <c r="L16" s="36">
        <v>0.01</v>
      </c>
      <c r="M16" s="36">
        <v>100.81</v>
      </c>
      <c r="N16" s="37">
        <v>1.8957999999999999</v>
      </c>
      <c r="O16" s="37">
        <v>1.9900000000000001E-2</v>
      </c>
      <c r="P16" s="37">
        <v>0.1918</v>
      </c>
      <c r="Q16" s="37">
        <v>3.0200000000000001E-2</v>
      </c>
      <c r="R16" s="37">
        <v>9.2200000000000004E-2</v>
      </c>
      <c r="S16" s="37">
        <v>1.012</v>
      </c>
      <c r="T16" s="37">
        <v>3.5000000000000001E-3</v>
      </c>
      <c r="U16" s="37">
        <v>1.5E-3</v>
      </c>
      <c r="V16" s="37">
        <v>0.70640000000000003</v>
      </c>
      <c r="W16" s="37">
        <v>3.9399999999999998E-2</v>
      </c>
      <c r="X16" s="37">
        <v>5.9999999999999995E-4</v>
      </c>
      <c r="Y16" s="37">
        <f>N16+O16+P16+Q16+R16+S16+T16+U16+V16+W16+X16</f>
        <v>3.9932999999999996</v>
      </c>
      <c r="Z16" s="37">
        <v>0.9165006339431262</v>
      </c>
    </row>
    <row r="17" spans="1:26" ht="6" customHeight="1" x14ac:dyDescent="0.25">
      <c r="A17" s="2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1.1" customHeight="1" x14ac:dyDescent="0.25">
      <c r="A18" s="2"/>
      <c r="B18" s="38" t="s">
        <v>14</v>
      </c>
      <c r="C18" s="38" t="s">
        <v>15</v>
      </c>
      <c r="D18" s="38" t="s">
        <v>16</v>
      </c>
      <c r="E18" s="38" t="s">
        <v>17</v>
      </c>
      <c r="F18" s="38" t="s">
        <v>18</v>
      </c>
      <c r="G18" s="38" t="s">
        <v>20</v>
      </c>
      <c r="H18" s="38" t="s">
        <v>19</v>
      </c>
      <c r="I18" s="38" t="s">
        <v>58</v>
      </c>
      <c r="J18" s="38" t="s">
        <v>21</v>
      </c>
      <c r="K18" s="38" t="s">
        <v>22</v>
      </c>
      <c r="L18" s="38" t="s">
        <v>23</v>
      </c>
      <c r="M18" s="38" t="s">
        <v>64</v>
      </c>
      <c r="N18" s="38" t="s">
        <v>65</v>
      </c>
      <c r="O18" s="38" t="s">
        <v>66</v>
      </c>
      <c r="P18" s="38" t="s">
        <v>67</v>
      </c>
      <c r="Q18" s="38" t="s">
        <v>68</v>
      </c>
      <c r="R18" s="38" t="s">
        <v>69</v>
      </c>
      <c r="S18" s="38" t="s">
        <v>70</v>
      </c>
      <c r="T18" s="38" t="s">
        <v>71</v>
      </c>
      <c r="U18" s="38" t="s">
        <v>72</v>
      </c>
      <c r="V18" s="38" t="s">
        <v>73</v>
      </c>
      <c r="W18" s="38" t="s">
        <v>74</v>
      </c>
      <c r="X18" s="38" t="s">
        <v>75</v>
      </c>
      <c r="Y18" s="38" t="s">
        <v>139</v>
      </c>
      <c r="Z18" s="38" t="s">
        <v>25</v>
      </c>
    </row>
    <row r="19" spans="1:26" customFormat="1" ht="11.1" customHeight="1" x14ac:dyDescent="0.25">
      <c r="A19" s="41" t="s">
        <v>167</v>
      </c>
    </row>
    <row r="20" spans="1:26" ht="11.1" customHeight="1" x14ac:dyDescent="0.25">
      <c r="A20" s="2" t="s">
        <v>82</v>
      </c>
      <c r="B20" s="36">
        <v>52.19</v>
      </c>
      <c r="C20" s="36">
        <v>0.64239999999999997</v>
      </c>
      <c r="D20" s="36">
        <v>5.0199999999999996</v>
      </c>
      <c r="E20" s="36">
        <v>0.84109999999999996</v>
      </c>
      <c r="F20" s="36">
        <v>3.6</v>
      </c>
      <c r="G20" s="36">
        <v>17.989999999999998</v>
      </c>
      <c r="H20" s="36">
        <v>6.5500000000000003E-2</v>
      </c>
      <c r="I20" s="36">
        <v>4.4600000000000001E-2</v>
      </c>
      <c r="J20" s="36">
        <v>18.670000000000002</v>
      </c>
      <c r="K20" s="36">
        <v>0.70469999999999999</v>
      </c>
      <c r="L20" s="36">
        <v>9.5999999999999992E-3</v>
      </c>
      <c r="M20" s="36">
        <v>99.777900000000017</v>
      </c>
      <c r="N20" s="37">
        <v>1.8883480964329151</v>
      </c>
      <c r="O20" s="37">
        <v>1.7483643614557506E-2</v>
      </c>
      <c r="P20" s="37">
        <v>0.21406872478855871</v>
      </c>
      <c r="Q20" s="37">
        <v>2.4061298805767291E-2</v>
      </c>
      <c r="R20" s="37">
        <v>0.1089315045768523</v>
      </c>
      <c r="S20" s="37">
        <v>0.9701998136167358</v>
      </c>
      <c r="T20" s="37">
        <v>2.0073452637072676E-3</v>
      </c>
      <c r="U20" s="37">
        <v>1.298153338804661E-3</v>
      </c>
      <c r="V20" s="37">
        <v>0.72376512513625957</v>
      </c>
      <c r="W20" s="37">
        <v>4.9435997058195028E-2</v>
      </c>
      <c r="X20" s="37">
        <v>4.4308810421910303E-4</v>
      </c>
      <c r="Y20" s="37">
        <v>4.0000427907365719</v>
      </c>
      <c r="Z20" s="37">
        <v>0.89905630321321939</v>
      </c>
    </row>
    <row r="21" spans="1:26" ht="11.1" customHeight="1" x14ac:dyDescent="0.25">
      <c r="A21" s="2" t="s">
        <v>83</v>
      </c>
      <c r="B21" s="36">
        <v>51.14</v>
      </c>
      <c r="C21" s="36">
        <v>0.73040000000000005</v>
      </c>
      <c r="D21" s="36">
        <v>6.1</v>
      </c>
      <c r="E21" s="36">
        <v>0.71819999999999995</v>
      </c>
      <c r="F21" s="36">
        <v>3.43</v>
      </c>
      <c r="G21" s="36">
        <v>17.02</v>
      </c>
      <c r="H21" s="36">
        <v>3.8699999999999998E-2</v>
      </c>
      <c r="I21" s="36">
        <v>2.7799999999999998E-2</v>
      </c>
      <c r="J21" s="36">
        <v>19.309999999999999</v>
      </c>
      <c r="K21" s="36">
        <v>0.84409999999999996</v>
      </c>
      <c r="L21" s="36">
        <v>0</v>
      </c>
      <c r="M21" s="36">
        <v>99.359200000000016</v>
      </c>
      <c r="N21" s="37">
        <v>1.8617358080945507</v>
      </c>
      <c r="O21" s="37">
        <v>2.0000909641018329E-2</v>
      </c>
      <c r="P21" s="37">
        <v>0.26172301227319172</v>
      </c>
      <c r="Q21" s="37">
        <v>2.0671852834756133E-2</v>
      </c>
      <c r="R21" s="37">
        <v>0.10442577131796366</v>
      </c>
      <c r="S21" s="37">
        <v>0.92353242825081128</v>
      </c>
      <c r="T21" s="37">
        <v>1.1933128380883489E-3</v>
      </c>
      <c r="U21" s="37">
        <v>8.1413889268205409E-4</v>
      </c>
      <c r="V21" s="37">
        <v>0.75317895867950202</v>
      </c>
      <c r="W21" s="37">
        <v>5.9579313775787061E-2</v>
      </c>
      <c r="X21" s="37">
        <v>0</v>
      </c>
      <c r="Y21" s="37">
        <v>4.0068555065983524</v>
      </c>
      <c r="Z21" s="37">
        <v>0.89841437972694804</v>
      </c>
    </row>
    <row r="22" spans="1:26" ht="11.1" customHeight="1" x14ac:dyDescent="0.25">
      <c r="A22" s="2" t="s">
        <v>84</v>
      </c>
      <c r="B22" s="36">
        <v>51.31</v>
      </c>
      <c r="C22" s="36">
        <v>0.81179999999999997</v>
      </c>
      <c r="D22" s="36">
        <v>6.49</v>
      </c>
      <c r="E22" s="36">
        <v>0.5766</v>
      </c>
      <c r="F22" s="36">
        <v>3.48</v>
      </c>
      <c r="G22" s="36">
        <v>16.71</v>
      </c>
      <c r="H22" s="36">
        <v>8.5599999999999996E-2</v>
      </c>
      <c r="I22" s="36">
        <v>0</v>
      </c>
      <c r="J22" s="36">
        <v>19.46</v>
      </c>
      <c r="K22" s="36">
        <v>0.82069999999999999</v>
      </c>
      <c r="L22" s="36">
        <v>3.4500000000000003E-2</v>
      </c>
      <c r="M22" s="36">
        <v>99.779200000000003</v>
      </c>
      <c r="N22" s="37">
        <v>1.8595624882496811</v>
      </c>
      <c r="O22" s="37">
        <v>2.213041021723354E-2</v>
      </c>
      <c r="P22" s="37">
        <v>0.2772095615085694</v>
      </c>
      <c r="Q22" s="37">
        <v>1.6521903291803513E-2</v>
      </c>
      <c r="R22" s="37">
        <v>0.10547371660781067</v>
      </c>
      <c r="S22" s="37">
        <v>0.90265226792217557</v>
      </c>
      <c r="T22" s="37">
        <v>2.6276562280511812E-3</v>
      </c>
      <c r="U22" s="37">
        <v>0</v>
      </c>
      <c r="V22" s="37">
        <v>0.75563171023644571</v>
      </c>
      <c r="W22" s="37">
        <v>5.7668341806191049E-2</v>
      </c>
      <c r="X22" s="37">
        <v>1.5949679360668073E-3</v>
      </c>
      <c r="Y22" s="37">
        <v>4.0010730240040289</v>
      </c>
      <c r="Z22" s="37">
        <v>0.89537645271886812</v>
      </c>
    </row>
    <row r="23" spans="1:26" ht="11.1" customHeight="1" x14ac:dyDescent="0.25">
      <c r="A23" s="2" t="s">
        <v>94</v>
      </c>
      <c r="B23" s="36">
        <v>52.03</v>
      </c>
      <c r="C23" s="36">
        <v>0.55769999999999997</v>
      </c>
      <c r="D23" s="36">
        <v>4.42</v>
      </c>
      <c r="E23" s="36">
        <v>0.83160000000000001</v>
      </c>
      <c r="F23" s="36">
        <v>3.36</v>
      </c>
      <c r="G23" s="36">
        <v>17.98</v>
      </c>
      <c r="H23" s="36">
        <v>0.10199999999999999</v>
      </c>
      <c r="I23" s="36">
        <v>2.4400000000000002E-2</v>
      </c>
      <c r="J23" s="36">
        <v>19.54</v>
      </c>
      <c r="K23" s="36">
        <v>0.63300000000000001</v>
      </c>
      <c r="L23" s="36">
        <v>0</v>
      </c>
      <c r="M23" s="36">
        <v>99.478699999999989</v>
      </c>
      <c r="N23" s="37">
        <v>1.8924171335521427</v>
      </c>
      <c r="O23" s="37">
        <v>1.5257920406722763E-2</v>
      </c>
      <c r="P23" s="37">
        <v>0.18946982837849916</v>
      </c>
      <c r="Q23" s="37">
        <v>2.3914108849168631E-2</v>
      </c>
      <c r="R23" s="37">
        <v>0.10220180509198802</v>
      </c>
      <c r="S23" s="37">
        <v>0.97473822708300639</v>
      </c>
      <c r="T23" s="37">
        <v>3.1423115155213813E-3</v>
      </c>
      <c r="U23" s="37">
        <v>7.139195089018377E-4</v>
      </c>
      <c r="V23" s="37">
        <v>0.76145839948154292</v>
      </c>
      <c r="W23" s="37">
        <v>4.4638647119612608E-2</v>
      </c>
      <c r="X23" s="37">
        <v>0</v>
      </c>
      <c r="Y23" s="37">
        <v>4.0079523009871068</v>
      </c>
      <c r="Z23" s="37">
        <v>0.90509981796704064</v>
      </c>
    </row>
    <row r="24" spans="1:26" ht="11.1" customHeight="1" x14ac:dyDescent="0.25">
      <c r="A24" s="2" t="s">
        <v>95</v>
      </c>
      <c r="B24" s="36">
        <v>52.58</v>
      </c>
      <c r="C24" s="36">
        <v>0.437</v>
      </c>
      <c r="D24" s="36">
        <v>3.55</v>
      </c>
      <c r="E24" s="36">
        <v>0.75109999999999999</v>
      </c>
      <c r="F24" s="36">
        <v>3.27</v>
      </c>
      <c r="G24" s="36">
        <v>18.62</v>
      </c>
      <c r="H24" s="36">
        <v>8.4099999999999994E-2</v>
      </c>
      <c r="I24" s="36">
        <v>0</v>
      </c>
      <c r="J24" s="36">
        <v>18.77</v>
      </c>
      <c r="K24" s="36">
        <v>0.71630000000000005</v>
      </c>
      <c r="L24" s="36">
        <v>1.55E-2</v>
      </c>
      <c r="M24" s="36">
        <v>98.794000000000011</v>
      </c>
      <c r="N24" s="37">
        <v>1.9194676804749358</v>
      </c>
      <c r="O24" s="37">
        <v>1.1999780837722109E-2</v>
      </c>
      <c r="P24" s="37">
        <v>0.15273667152953294</v>
      </c>
      <c r="Q24" s="37">
        <v>2.1678771094367437E-2</v>
      </c>
      <c r="R24" s="37">
        <v>9.983072344925599E-2</v>
      </c>
      <c r="S24" s="37">
        <v>1.0131533025082757</v>
      </c>
      <c r="T24" s="37">
        <v>2.6004124562534654E-3</v>
      </c>
      <c r="U24" s="37">
        <v>0</v>
      </c>
      <c r="V24" s="37">
        <v>0.73414707291572878</v>
      </c>
      <c r="W24" s="37">
        <v>5.0699005644387077E-2</v>
      </c>
      <c r="X24" s="37">
        <v>7.217985742514764E-4</v>
      </c>
      <c r="Y24" s="37">
        <v>4.0070352194847105</v>
      </c>
      <c r="Z24" s="37">
        <v>0.91030354333848706</v>
      </c>
    </row>
    <row r="25" spans="1:26" ht="11.1" customHeight="1" x14ac:dyDescent="0.25">
      <c r="A25" s="2" t="s">
        <v>111</v>
      </c>
      <c r="B25" s="36">
        <v>52.38</v>
      </c>
      <c r="C25" s="36">
        <v>0.71160000000000001</v>
      </c>
      <c r="D25" s="36">
        <v>5.13</v>
      </c>
      <c r="E25" s="36">
        <v>0.68230000000000002</v>
      </c>
      <c r="F25" s="36">
        <v>3.58</v>
      </c>
      <c r="G25" s="36">
        <v>17.79</v>
      </c>
      <c r="H25" s="36">
        <v>7.4200000000000002E-2</v>
      </c>
      <c r="I25" s="36">
        <v>6.5799999999999997E-2</v>
      </c>
      <c r="J25" s="36">
        <v>19.03</v>
      </c>
      <c r="K25" s="36">
        <v>0.69410000000000005</v>
      </c>
      <c r="L25" s="36">
        <v>8.3000000000000001E-3</v>
      </c>
      <c r="M25" s="36">
        <v>100.14630000000001</v>
      </c>
      <c r="N25" s="37">
        <v>1.8886801842608842</v>
      </c>
      <c r="O25" s="37">
        <v>1.9300142882082077E-2</v>
      </c>
      <c r="P25" s="37">
        <v>0.2180042908696026</v>
      </c>
      <c r="Q25" s="37">
        <v>1.9451136272949077E-2</v>
      </c>
      <c r="R25" s="37">
        <v>0.1079523746004122</v>
      </c>
      <c r="S25" s="37">
        <v>0.9561018165853935</v>
      </c>
      <c r="T25" s="37">
        <v>2.2661197439539284E-3</v>
      </c>
      <c r="U25" s="37">
        <v>1.908601238581713E-3</v>
      </c>
      <c r="V25" s="37">
        <v>0.7351742628164385</v>
      </c>
      <c r="W25" s="37">
        <v>4.8524295899793034E-2</v>
      </c>
      <c r="X25" s="37">
        <v>3.8176413112839638E-4</v>
      </c>
      <c r="Y25" s="37">
        <v>3.9977449893012196</v>
      </c>
      <c r="Z25" s="37">
        <v>0.89854616851787628</v>
      </c>
    </row>
    <row r="26" spans="1:26" ht="11.1" customHeight="1" x14ac:dyDescent="0.25">
      <c r="A26" s="2" t="s">
        <v>198</v>
      </c>
      <c r="B26" s="36">
        <v>52.54</v>
      </c>
      <c r="C26" s="36">
        <v>0.53939999999999999</v>
      </c>
      <c r="D26" s="36">
        <v>4.49</v>
      </c>
      <c r="E26" s="36">
        <v>0.8337</v>
      </c>
      <c r="F26" s="36">
        <v>3.22</v>
      </c>
      <c r="G26" s="36">
        <v>17.53</v>
      </c>
      <c r="H26" s="36">
        <v>0.1046</v>
      </c>
      <c r="I26" s="36">
        <v>0</v>
      </c>
      <c r="J26" s="36">
        <v>19.5</v>
      </c>
      <c r="K26" s="36">
        <v>0.60250000000000004</v>
      </c>
      <c r="L26" s="36">
        <v>0</v>
      </c>
      <c r="M26" s="36">
        <v>99.360200000000006</v>
      </c>
      <c r="N26" s="37">
        <v>1.9081784001862707</v>
      </c>
      <c r="O26" s="37">
        <v>1.4735724869574737E-2</v>
      </c>
      <c r="P26" s="37">
        <v>0.1921896495806297</v>
      </c>
      <c r="Q26" s="37">
        <v>2.3939517008658914E-2</v>
      </c>
      <c r="R26" s="37">
        <v>9.780048809555926E-2</v>
      </c>
      <c r="S26" s="37">
        <v>0.94895602760754494</v>
      </c>
      <c r="T26" s="37">
        <v>3.2177078592387476E-3</v>
      </c>
      <c r="U26" s="37">
        <v>0</v>
      </c>
      <c r="V26" s="37">
        <v>0.75879086734460455</v>
      </c>
      <c r="W26" s="37">
        <v>4.2425818194856565E-2</v>
      </c>
      <c r="X26" s="37">
        <v>0</v>
      </c>
      <c r="Y26" s="37">
        <v>3.9902342007469382</v>
      </c>
      <c r="Z26" s="37">
        <v>0.90656806370116849</v>
      </c>
    </row>
    <row r="27" spans="1:26" ht="11.1" customHeight="1" x14ac:dyDescent="0.25">
      <c r="A27" s="2" t="s">
        <v>199</v>
      </c>
      <c r="B27" s="36">
        <v>50.79</v>
      </c>
      <c r="C27" s="36">
        <v>0.72650000000000003</v>
      </c>
      <c r="D27" s="36">
        <v>5.81</v>
      </c>
      <c r="E27" s="36">
        <v>0.66120000000000001</v>
      </c>
      <c r="F27" s="36">
        <v>3.42</v>
      </c>
      <c r="G27" s="36">
        <v>17.03</v>
      </c>
      <c r="H27" s="36">
        <v>0.1338</v>
      </c>
      <c r="I27" s="36">
        <v>0</v>
      </c>
      <c r="J27" s="36">
        <v>18.8</v>
      </c>
      <c r="K27" s="36">
        <v>0.79900000000000004</v>
      </c>
      <c r="L27" s="36">
        <v>1.1299999999999999E-2</v>
      </c>
      <c r="M27" s="36">
        <v>98.18180000000001</v>
      </c>
      <c r="N27" s="37">
        <v>1.8694606644279874</v>
      </c>
      <c r="O27" s="37">
        <v>2.0114321729129584E-2</v>
      </c>
      <c r="P27" s="37">
        <v>0.25203972551591269</v>
      </c>
      <c r="Q27" s="37">
        <v>1.9241886080124827E-2</v>
      </c>
      <c r="R27" s="37">
        <v>0.10527384086720298</v>
      </c>
      <c r="S27" s="37">
        <v>0.93430362148617963</v>
      </c>
      <c r="T27" s="37">
        <v>4.1713847763625942E-3</v>
      </c>
      <c r="U27" s="37">
        <v>0</v>
      </c>
      <c r="V27" s="37">
        <v>0.74140335117140654</v>
      </c>
      <c r="W27" s="37">
        <v>5.7020256459107292E-2</v>
      </c>
      <c r="X27" s="37">
        <v>5.3056752200923349E-4</v>
      </c>
      <c r="Y27" s="37">
        <v>4.0035596200354231</v>
      </c>
      <c r="Z27" s="37">
        <v>0.89873401003818854</v>
      </c>
    </row>
    <row r="28" spans="1:26" ht="11.1" customHeight="1" x14ac:dyDescent="0.25">
      <c r="A28" s="2" t="s">
        <v>200</v>
      </c>
      <c r="B28" s="36">
        <v>52</v>
      </c>
      <c r="C28" s="36">
        <v>0.69120000000000004</v>
      </c>
      <c r="D28" s="36">
        <v>5.34</v>
      </c>
      <c r="E28" s="36">
        <v>0.68279999999999996</v>
      </c>
      <c r="F28" s="36">
        <v>3.39</v>
      </c>
      <c r="G28" s="36">
        <v>17.27</v>
      </c>
      <c r="H28" s="36">
        <v>0.12720000000000001</v>
      </c>
      <c r="I28" s="36">
        <v>0</v>
      </c>
      <c r="J28" s="36">
        <v>19.440000000000001</v>
      </c>
      <c r="K28" s="36">
        <v>0.71109999999999995</v>
      </c>
      <c r="L28" s="36">
        <v>1.2999999999999999E-2</v>
      </c>
      <c r="M28" s="36">
        <v>99.665300000000002</v>
      </c>
      <c r="N28" s="37">
        <v>1.8851983720415073</v>
      </c>
      <c r="O28" s="37">
        <v>1.8849033962115503E-2</v>
      </c>
      <c r="P28" s="37">
        <v>0.22816536299469778</v>
      </c>
      <c r="Q28" s="37">
        <v>1.9571490455904599E-2</v>
      </c>
      <c r="R28" s="37">
        <v>0.10278024630718298</v>
      </c>
      <c r="S28" s="37">
        <v>0.93321415069171954</v>
      </c>
      <c r="T28" s="37">
        <v>3.9059514734597588E-3</v>
      </c>
      <c r="U28" s="37">
        <v>0</v>
      </c>
      <c r="V28" s="37">
        <v>0.75510709297557677</v>
      </c>
      <c r="W28" s="37">
        <v>4.998372970296458E-2</v>
      </c>
      <c r="X28" s="37">
        <v>6.012030348595158E-4</v>
      </c>
      <c r="Y28" s="37">
        <v>3.9973766336399885</v>
      </c>
      <c r="Z28" s="37">
        <v>0.9007907314895528</v>
      </c>
    </row>
    <row r="29" spans="1:26" ht="11.1" customHeight="1" x14ac:dyDescent="0.25">
      <c r="A29" s="2" t="s">
        <v>201</v>
      </c>
      <c r="B29" s="36">
        <v>49.97</v>
      </c>
      <c r="C29" s="36">
        <v>0.81369999999999998</v>
      </c>
      <c r="D29" s="36">
        <v>6.59</v>
      </c>
      <c r="E29" s="36">
        <v>0.60650000000000004</v>
      </c>
      <c r="F29" s="36">
        <v>3.57</v>
      </c>
      <c r="G29" s="36">
        <v>16.88</v>
      </c>
      <c r="H29" s="36">
        <v>9.4399999999999998E-2</v>
      </c>
      <c r="I29" s="36">
        <v>3.4500000000000003E-2</v>
      </c>
      <c r="J29" s="36">
        <v>19.399999999999999</v>
      </c>
      <c r="K29" s="36">
        <v>0.83989999999999998</v>
      </c>
      <c r="L29" s="36">
        <v>9.4999999999999998E-3</v>
      </c>
      <c r="M29" s="36">
        <v>98.808499999999981</v>
      </c>
      <c r="N29" s="37">
        <v>1.8349688748245914</v>
      </c>
      <c r="O29" s="37">
        <v>2.247580852706911E-2</v>
      </c>
      <c r="P29" s="37">
        <v>0.28520656237996639</v>
      </c>
      <c r="Q29" s="37">
        <v>1.7608681303805926E-2</v>
      </c>
      <c r="R29" s="37">
        <v>0.10963363460651061</v>
      </c>
      <c r="S29" s="37">
        <v>0.92390445330646953</v>
      </c>
      <c r="T29" s="37">
        <v>2.9361441035918043E-3</v>
      </c>
      <c r="U29" s="37">
        <v>1.0191422955758049E-3</v>
      </c>
      <c r="V29" s="37">
        <v>0.76327257706439644</v>
      </c>
      <c r="W29" s="37">
        <v>5.9798625568783917E-2</v>
      </c>
      <c r="X29" s="37">
        <v>4.4500722016901841E-4</v>
      </c>
      <c r="Y29" s="37">
        <v>4.0212695112009298</v>
      </c>
      <c r="Z29" s="37">
        <v>0.8939239531772909</v>
      </c>
    </row>
    <row r="30" spans="1:26" ht="11.1" customHeight="1" x14ac:dyDescent="0.25">
      <c r="A30" s="2" t="s">
        <v>93</v>
      </c>
      <c r="B30" s="36">
        <v>51.9</v>
      </c>
      <c r="C30" s="36">
        <v>0.62639999999999996</v>
      </c>
      <c r="D30" s="36">
        <v>4.9000000000000004</v>
      </c>
      <c r="E30" s="36">
        <v>0.76580000000000004</v>
      </c>
      <c r="F30" s="36">
        <v>3.51</v>
      </c>
      <c r="G30" s="36">
        <v>17.579999999999998</v>
      </c>
      <c r="H30" s="36">
        <v>0.11310000000000001</v>
      </c>
      <c r="I30" s="36">
        <v>0</v>
      </c>
      <c r="J30" s="36">
        <v>18.600000000000001</v>
      </c>
      <c r="K30" s="36">
        <v>0.79749999999999999</v>
      </c>
      <c r="L30" s="36">
        <v>0</v>
      </c>
      <c r="M30" s="36">
        <v>98.792799999999986</v>
      </c>
      <c r="N30" s="37">
        <v>1.8959035028810129</v>
      </c>
      <c r="O30" s="37">
        <v>1.7212037167960808E-2</v>
      </c>
      <c r="P30" s="37">
        <v>0.21095979658881764</v>
      </c>
      <c r="Q30" s="37">
        <v>2.2117748155714018E-2</v>
      </c>
      <c r="R30" s="37">
        <v>0.10722899388569405</v>
      </c>
      <c r="S30" s="37">
        <v>0.95720069975194633</v>
      </c>
      <c r="T30" s="37">
        <v>3.4994314915838577E-3</v>
      </c>
      <c r="U30" s="37">
        <v>0</v>
      </c>
      <c r="V30" s="37">
        <v>0.72798158256311762</v>
      </c>
      <c r="W30" s="37">
        <v>5.6483790185826485E-2</v>
      </c>
      <c r="X30" s="37">
        <v>0</v>
      </c>
      <c r="Y30" s="37">
        <v>3.9985875826716737</v>
      </c>
      <c r="Z30" s="37">
        <v>0.89926155336831715</v>
      </c>
    </row>
    <row r="31" spans="1:26" ht="11.1" customHeight="1" x14ac:dyDescent="0.25">
      <c r="A31" s="2" t="s">
        <v>96</v>
      </c>
      <c r="B31" s="36">
        <v>53.19</v>
      </c>
      <c r="C31" s="36">
        <v>0.45479999999999998</v>
      </c>
      <c r="D31" s="36">
        <v>3.57</v>
      </c>
      <c r="E31" s="36">
        <v>0.7641</v>
      </c>
      <c r="F31" s="36">
        <v>3.47</v>
      </c>
      <c r="G31" s="36">
        <v>18.45</v>
      </c>
      <c r="H31" s="36">
        <v>0.13619999999999999</v>
      </c>
      <c r="I31" s="36">
        <v>0</v>
      </c>
      <c r="J31" s="36">
        <v>18.760000000000002</v>
      </c>
      <c r="K31" s="36">
        <v>0.63109999999999999</v>
      </c>
      <c r="L31" s="36">
        <v>1.0800000000000001E-2</v>
      </c>
      <c r="M31" s="36">
        <v>99.437000000000012</v>
      </c>
      <c r="N31" s="37">
        <v>1.9281366565926152</v>
      </c>
      <c r="O31" s="37">
        <v>1.2401092074187912E-2</v>
      </c>
      <c r="P31" s="37">
        <v>0.15252140031545491</v>
      </c>
      <c r="Q31" s="37">
        <v>2.189952505148441E-2</v>
      </c>
      <c r="R31" s="37">
        <v>0.10519462244320159</v>
      </c>
      <c r="S31" s="37">
        <v>0.99687213594991375</v>
      </c>
      <c r="T31" s="37">
        <v>4.1818740465377436E-3</v>
      </c>
      <c r="U31" s="37">
        <v>0</v>
      </c>
      <c r="V31" s="37">
        <v>0.7286168855887788</v>
      </c>
      <c r="W31" s="37">
        <v>4.4355784967071855E-2</v>
      </c>
      <c r="X31" s="37">
        <v>4.9940820803161604E-4</v>
      </c>
      <c r="Y31" s="37">
        <v>3.9946793852372773</v>
      </c>
      <c r="Z31" s="37">
        <v>0.90454786732104853</v>
      </c>
    </row>
    <row r="32" spans="1:26" ht="11.1" customHeight="1" x14ac:dyDescent="0.25">
      <c r="A32" s="2" t="s">
        <v>101</v>
      </c>
      <c r="B32" s="36">
        <v>52.66</v>
      </c>
      <c r="C32" s="36">
        <v>0.53259999999999996</v>
      </c>
      <c r="D32" s="36">
        <v>4.46</v>
      </c>
      <c r="E32" s="36">
        <v>0.79449999999999998</v>
      </c>
      <c r="F32" s="36">
        <v>3.52</v>
      </c>
      <c r="G32" s="36">
        <v>17.97</v>
      </c>
      <c r="H32" s="36">
        <v>0.10680000000000001</v>
      </c>
      <c r="I32" s="36">
        <v>0</v>
      </c>
      <c r="J32" s="36">
        <v>19.190000000000001</v>
      </c>
      <c r="K32" s="36">
        <v>0.75009999999999999</v>
      </c>
      <c r="L32" s="36">
        <v>1.6899999999999998E-2</v>
      </c>
      <c r="M32" s="36">
        <v>100.00090000000002</v>
      </c>
      <c r="N32" s="37">
        <v>1.9026258996050422</v>
      </c>
      <c r="O32" s="37">
        <v>1.4474559861766221E-2</v>
      </c>
      <c r="P32" s="37">
        <v>0.18991626259985003</v>
      </c>
      <c r="Q32" s="37">
        <v>2.2695676192395056E-2</v>
      </c>
      <c r="R32" s="37">
        <v>0.10635831700333456</v>
      </c>
      <c r="S32" s="37">
        <v>0.96773376058168836</v>
      </c>
      <c r="T32" s="37">
        <v>3.2683595123354668E-3</v>
      </c>
      <c r="U32" s="37">
        <v>0</v>
      </c>
      <c r="V32" s="37">
        <v>0.74285850681658117</v>
      </c>
      <c r="W32" s="37">
        <v>5.2545554969228248E-2</v>
      </c>
      <c r="X32" s="37">
        <v>7.7890295892565074E-4</v>
      </c>
      <c r="Y32" s="37">
        <v>4.0032558001011465</v>
      </c>
      <c r="Z32" s="37">
        <v>0.90097839913085531</v>
      </c>
    </row>
    <row r="33" spans="1:26" ht="11.1" customHeight="1" x14ac:dyDescent="0.25">
      <c r="A33" s="2" t="s">
        <v>107</v>
      </c>
      <c r="B33" s="36">
        <v>52.93</v>
      </c>
      <c r="C33" s="36">
        <v>0.41170000000000001</v>
      </c>
      <c r="D33" s="36">
        <v>3.67</v>
      </c>
      <c r="E33" s="36">
        <v>0.75800000000000001</v>
      </c>
      <c r="F33" s="36">
        <v>3.21</v>
      </c>
      <c r="G33" s="36">
        <v>18.489999999999998</v>
      </c>
      <c r="H33" s="36">
        <v>9.7199999999999995E-2</v>
      </c>
      <c r="I33" s="36">
        <v>1.7600000000000001E-2</v>
      </c>
      <c r="J33" s="36">
        <v>19.12</v>
      </c>
      <c r="K33" s="36">
        <v>0.6724</v>
      </c>
      <c r="L33" s="36">
        <v>1.14E-2</v>
      </c>
      <c r="M33" s="36">
        <v>99.388300000000001</v>
      </c>
      <c r="N33" s="37">
        <v>1.9206361334827151</v>
      </c>
      <c r="O33" s="37">
        <v>1.1237138228602095E-2</v>
      </c>
      <c r="P33" s="37">
        <v>0.1569509729433928</v>
      </c>
      <c r="Q33" s="37">
        <v>2.1746485632178004E-2</v>
      </c>
      <c r="R33" s="37">
        <v>9.7410209417840676E-2</v>
      </c>
      <c r="S33" s="37">
        <v>1.0000354094182065</v>
      </c>
      <c r="T33" s="37">
        <v>2.9874145078452193E-3</v>
      </c>
      <c r="U33" s="37">
        <v>5.1375048744647803E-4</v>
      </c>
      <c r="V33" s="37">
        <v>0.74334370132582528</v>
      </c>
      <c r="W33" s="37">
        <v>4.7305885269278508E-2</v>
      </c>
      <c r="X33" s="37">
        <v>5.2768184441156444E-4</v>
      </c>
      <c r="Y33" s="37">
        <v>4.002694782557743</v>
      </c>
      <c r="Z33" s="37">
        <v>0.91123914684615159</v>
      </c>
    </row>
    <row r="34" spans="1:26" ht="11.1" customHeight="1" x14ac:dyDescent="0.25">
      <c r="A34" s="2" t="s">
        <v>110</v>
      </c>
      <c r="B34" s="36">
        <v>52.5</v>
      </c>
      <c r="C34" s="36">
        <v>0.67249999999999999</v>
      </c>
      <c r="D34" s="36">
        <v>5.03</v>
      </c>
      <c r="E34" s="36">
        <v>0.83009999999999995</v>
      </c>
      <c r="F34" s="36">
        <v>3.48</v>
      </c>
      <c r="G34" s="36">
        <v>17.75</v>
      </c>
      <c r="H34" s="36">
        <v>8.3799999999999999E-2</v>
      </c>
      <c r="I34" s="36">
        <v>3.09E-2</v>
      </c>
      <c r="J34" s="36">
        <v>19.010000000000002</v>
      </c>
      <c r="K34" s="36">
        <v>0.71099999999999997</v>
      </c>
      <c r="L34" s="36">
        <v>1.7100000000000001E-2</v>
      </c>
      <c r="M34" s="36">
        <v>100.11539999999999</v>
      </c>
      <c r="N34" s="37">
        <v>1.8928130978118938</v>
      </c>
      <c r="O34" s="37">
        <v>1.8237796808849044E-2</v>
      </c>
      <c r="P34" s="37">
        <v>0.21373279299964537</v>
      </c>
      <c r="Q34" s="37">
        <v>2.3662221665397123E-2</v>
      </c>
      <c r="R34" s="37">
        <v>0.10492619317982399</v>
      </c>
      <c r="S34" s="37">
        <v>0.95385432240449775</v>
      </c>
      <c r="T34" s="37">
        <v>2.559048208640214E-3</v>
      </c>
      <c r="U34" s="37">
        <v>8.9619658882617861E-4</v>
      </c>
      <c r="V34" s="37">
        <v>0.73432636749054059</v>
      </c>
      <c r="W34" s="37">
        <v>4.9700676264147294E-2</v>
      </c>
      <c r="X34" s="37">
        <v>7.8644551309454817E-4</v>
      </c>
      <c r="Y34" s="37">
        <v>3.9954951589353556</v>
      </c>
      <c r="Z34" s="37">
        <v>0.90089901387926741</v>
      </c>
    </row>
    <row r="35" spans="1:26" ht="11.1" customHeight="1" x14ac:dyDescent="0.25">
      <c r="A35" s="2" t="s">
        <v>202</v>
      </c>
      <c r="B35" s="36">
        <v>51.28</v>
      </c>
      <c r="C35" s="36">
        <v>0.74329999999999996</v>
      </c>
      <c r="D35" s="36">
        <v>5.4</v>
      </c>
      <c r="E35" s="36">
        <v>0.74350000000000005</v>
      </c>
      <c r="F35" s="36">
        <v>3.36</v>
      </c>
      <c r="G35" s="36">
        <v>16.760000000000002</v>
      </c>
      <c r="H35" s="36">
        <v>0.1283</v>
      </c>
      <c r="I35" s="36">
        <v>2.1100000000000001E-2</v>
      </c>
      <c r="J35" s="36">
        <v>19.39</v>
      </c>
      <c r="K35" s="36">
        <v>0.86809999999999998</v>
      </c>
      <c r="L35" s="36">
        <v>4.58E-2</v>
      </c>
      <c r="M35" s="36">
        <v>98.740099999999998</v>
      </c>
      <c r="N35" s="37">
        <v>1.8688400843633759</v>
      </c>
      <c r="O35" s="37">
        <v>2.0376045980004753E-2</v>
      </c>
      <c r="P35" s="37">
        <v>0.23193838606364489</v>
      </c>
      <c r="Q35" s="37">
        <v>2.1423073237143556E-2</v>
      </c>
      <c r="R35" s="37">
        <v>0.10606195097254677</v>
      </c>
      <c r="S35" s="37">
        <v>0.96417917501719619</v>
      </c>
      <c r="T35" s="37">
        <v>2.5867482409851904E-3</v>
      </c>
      <c r="U35" s="37">
        <v>9.0589733397592853E-4</v>
      </c>
      <c r="V35" s="37">
        <v>0.74227497278159349</v>
      </c>
      <c r="W35" s="37">
        <v>5.0238653757277686E-2</v>
      </c>
      <c r="X35" s="37">
        <v>7.9495827423626045E-4</v>
      </c>
      <c r="Y35" s="37">
        <v>4.0096199460219806</v>
      </c>
      <c r="Z35" s="37">
        <v>0.90089901387926741</v>
      </c>
    </row>
    <row r="36" spans="1:26" ht="11.1" customHeight="1" x14ac:dyDescent="0.25">
      <c r="A36" s="2" t="s">
        <v>203</v>
      </c>
      <c r="B36" s="36">
        <v>51.93</v>
      </c>
      <c r="C36" s="36">
        <v>0.64129999999999998</v>
      </c>
      <c r="D36" s="36">
        <v>5</v>
      </c>
      <c r="E36" s="36">
        <v>0.83230000000000004</v>
      </c>
      <c r="F36" s="36">
        <v>3.45</v>
      </c>
      <c r="G36" s="36">
        <v>17.850000000000001</v>
      </c>
      <c r="H36" s="36">
        <v>9.7199999999999995E-2</v>
      </c>
      <c r="I36" s="36">
        <v>2.8E-3</v>
      </c>
      <c r="J36" s="36">
        <v>19.29</v>
      </c>
      <c r="K36" s="36">
        <v>0.64880000000000004</v>
      </c>
      <c r="L36" s="36">
        <v>0</v>
      </c>
      <c r="M36" s="36">
        <v>99.742399999999975</v>
      </c>
      <c r="N36" s="37">
        <v>1.8823958421607694</v>
      </c>
      <c r="O36" s="37">
        <v>1.7485800829116948E-2</v>
      </c>
      <c r="P36" s="37">
        <v>0.21360793593719529</v>
      </c>
      <c r="Q36" s="37">
        <v>2.385334021369399E-2</v>
      </c>
      <c r="R36" s="37">
        <v>0.10458465566422442</v>
      </c>
      <c r="S36" s="37">
        <v>0.96441980054141252</v>
      </c>
      <c r="T36" s="37">
        <v>2.9843167530233562E-3</v>
      </c>
      <c r="U36" s="37">
        <v>8.1648280247768949E-5</v>
      </c>
      <c r="V36" s="37">
        <v>0.74917527631559366</v>
      </c>
      <c r="W36" s="37">
        <v>4.5598204478783877E-2</v>
      </c>
      <c r="X36" s="37">
        <v>0</v>
      </c>
      <c r="Y36" s="37">
        <v>4.0041868211740619</v>
      </c>
      <c r="Z36" s="37">
        <v>0.90216630524119523</v>
      </c>
    </row>
    <row r="37" spans="1:26" ht="11.1" customHeight="1" x14ac:dyDescent="0.25">
      <c r="A37" s="2" t="s">
        <v>204</v>
      </c>
      <c r="B37" s="36">
        <v>52.12</v>
      </c>
      <c r="C37" s="36">
        <v>0.68400000000000005</v>
      </c>
      <c r="D37" s="36">
        <v>5.01</v>
      </c>
      <c r="E37" s="36">
        <v>0.69830000000000003</v>
      </c>
      <c r="F37" s="36">
        <v>3.35</v>
      </c>
      <c r="G37" s="36">
        <v>17.170000000000002</v>
      </c>
      <c r="H37" s="36">
        <v>0.1062</v>
      </c>
      <c r="I37" s="36">
        <v>8.0000000000000002E-3</v>
      </c>
      <c r="J37" s="36">
        <v>19.559999999999999</v>
      </c>
      <c r="K37" s="36">
        <v>0.745</v>
      </c>
      <c r="L37" s="36">
        <v>2.01E-2</v>
      </c>
      <c r="M37" s="36">
        <v>99.471599999999995</v>
      </c>
      <c r="N37" s="37">
        <v>1.8937107966077837</v>
      </c>
      <c r="O37" s="37">
        <v>1.8693774732367031E-2</v>
      </c>
      <c r="P37" s="37">
        <v>0.21453676169786476</v>
      </c>
      <c r="Q37" s="37">
        <v>2.0059863142136578E-2</v>
      </c>
      <c r="R37" s="37">
        <v>0.10179121511485915</v>
      </c>
      <c r="S37" s="37">
        <v>0.92985409692188825</v>
      </c>
      <c r="T37" s="37">
        <v>3.2682839757089428E-3</v>
      </c>
      <c r="U37" s="37">
        <v>2.3382751443933383E-4</v>
      </c>
      <c r="V37" s="37">
        <v>0.76144173212331778</v>
      </c>
      <c r="W37" s="37">
        <v>5.2481928979323696E-2</v>
      </c>
      <c r="X37" s="37">
        <v>9.3159983964105251E-4</v>
      </c>
      <c r="Y37" s="37">
        <v>3.9970038806493302</v>
      </c>
      <c r="Z37" s="37">
        <v>0.90133119016079688</v>
      </c>
    </row>
    <row r="38" spans="1:26" ht="11.1" customHeight="1" x14ac:dyDescent="0.25">
      <c r="A38" s="2" t="s">
        <v>205</v>
      </c>
      <c r="B38" s="36">
        <v>51.42</v>
      </c>
      <c r="C38" s="36">
        <v>0.74890000000000001</v>
      </c>
      <c r="D38" s="36">
        <v>6.03</v>
      </c>
      <c r="E38" s="36">
        <v>0.74590000000000001</v>
      </c>
      <c r="F38" s="36">
        <v>3.48</v>
      </c>
      <c r="G38" s="36">
        <v>17.239999999999998</v>
      </c>
      <c r="H38" s="36">
        <v>0.10920000000000001</v>
      </c>
      <c r="I38" s="36">
        <v>3.1699999999999999E-2</v>
      </c>
      <c r="J38" s="36">
        <v>19.62</v>
      </c>
      <c r="K38" s="36">
        <v>0.74299999999999999</v>
      </c>
      <c r="L38" s="36">
        <v>1.7100000000000001E-2</v>
      </c>
      <c r="M38" s="36">
        <v>100.1858</v>
      </c>
      <c r="N38" s="37">
        <v>1.8586832014801793</v>
      </c>
      <c r="O38" s="37">
        <v>2.0362391687257873E-2</v>
      </c>
      <c r="P38" s="37">
        <v>0.25688891270453335</v>
      </c>
      <c r="Q38" s="37">
        <v>2.1317220831917255E-2</v>
      </c>
      <c r="R38" s="37">
        <v>0.10519831630198266</v>
      </c>
      <c r="S38" s="37">
        <v>0.92885052009046265</v>
      </c>
      <c r="T38" s="37">
        <v>3.3433508956511406E-3</v>
      </c>
      <c r="U38" s="37">
        <v>9.2178352511115749E-4</v>
      </c>
      <c r="V38" s="37">
        <v>0.7598552725808434</v>
      </c>
      <c r="W38" s="37">
        <v>5.2072254795450357E-2</v>
      </c>
      <c r="X38" s="37">
        <v>7.8848513734799074E-4</v>
      </c>
      <c r="Y38" s="37">
        <v>4.0082817100307375</v>
      </c>
      <c r="Z38" s="37">
        <v>0.89826562092657536</v>
      </c>
    </row>
    <row r="39" spans="1:26" ht="11.1" customHeight="1" x14ac:dyDescent="0.25">
      <c r="A39" s="2" t="s">
        <v>206</v>
      </c>
      <c r="B39" s="36">
        <v>51.52</v>
      </c>
      <c r="C39" s="36">
        <v>0.79</v>
      </c>
      <c r="D39" s="36">
        <v>6.33</v>
      </c>
      <c r="E39" s="36">
        <v>0.68389999999999995</v>
      </c>
      <c r="F39" s="36">
        <v>3.44</v>
      </c>
      <c r="G39" s="36">
        <v>16.829999999999998</v>
      </c>
      <c r="H39" s="36">
        <v>0.1308</v>
      </c>
      <c r="I39" s="36">
        <v>0</v>
      </c>
      <c r="J39" s="36">
        <v>19.29</v>
      </c>
      <c r="K39" s="36">
        <v>0.77390000000000003</v>
      </c>
      <c r="L39" s="36">
        <v>2.9499999999999998E-2</v>
      </c>
      <c r="M39" s="36">
        <v>99.818099999999973</v>
      </c>
      <c r="N39" s="37">
        <v>1.8650936449632507</v>
      </c>
      <c r="O39" s="37">
        <v>2.1512135972793743E-2</v>
      </c>
      <c r="P39" s="37">
        <v>0.27007429111320425</v>
      </c>
      <c r="Q39" s="37">
        <v>1.9574652780400117E-2</v>
      </c>
      <c r="R39" s="37">
        <v>0.10414525171961997</v>
      </c>
      <c r="S39" s="37">
        <v>0.90812194257565115</v>
      </c>
      <c r="T39" s="37">
        <v>4.0106849803848814E-3</v>
      </c>
      <c r="U39" s="37">
        <v>0</v>
      </c>
      <c r="V39" s="37">
        <v>0.74819636228953779</v>
      </c>
      <c r="W39" s="37">
        <v>5.4319267257734942E-2</v>
      </c>
      <c r="X39" s="37">
        <v>1.362294186885315E-3</v>
      </c>
      <c r="Y39" s="37">
        <v>3.9964105278394628</v>
      </c>
      <c r="Z39" s="37">
        <v>0.8971168360423607</v>
      </c>
    </row>
    <row r="40" spans="1:26" ht="11.1" customHeight="1" x14ac:dyDescent="0.25">
      <c r="A40" s="2" t="s">
        <v>207</v>
      </c>
      <c r="B40" s="36">
        <v>50.91</v>
      </c>
      <c r="C40" s="36">
        <v>0.77029999999999998</v>
      </c>
      <c r="D40" s="36">
        <v>6.42</v>
      </c>
      <c r="E40" s="36">
        <v>0.74780000000000002</v>
      </c>
      <c r="F40" s="36">
        <v>3.32</v>
      </c>
      <c r="G40" s="36">
        <v>16.59</v>
      </c>
      <c r="H40" s="36">
        <v>7.4000000000000003E-3</v>
      </c>
      <c r="I40" s="36">
        <v>2.5000000000000001E-2</v>
      </c>
      <c r="J40" s="36">
        <v>19.920000000000002</v>
      </c>
      <c r="K40" s="36">
        <v>0.75380000000000003</v>
      </c>
      <c r="L40" s="36">
        <v>2.9399999999999999E-2</v>
      </c>
      <c r="M40" s="36">
        <v>99.493700000000004</v>
      </c>
      <c r="N40" s="37">
        <v>1.8530935127509298</v>
      </c>
      <c r="O40" s="37">
        <v>2.1090447345549965E-2</v>
      </c>
      <c r="P40" s="37">
        <v>0.27541273219331147</v>
      </c>
      <c r="Q40" s="37">
        <v>2.1520699085351418E-2</v>
      </c>
      <c r="R40" s="37">
        <v>0.10106215759922227</v>
      </c>
      <c r="S40" s="37">
        <v>0.90006917859093649</v>
      </c>
      <c r="T40" s="37">
        <v>2.2814553730972874E-4</v>
      </c>
      <c r="U40" s="37">
        <v>7.3203294247485237E-4</v>
      </c>
      <c r="V40" s="37">
        <v>0.77685890706400518</v>
      </c>
      <c r="W40" s="37">
        <v>5.3197918532256583E-2</v>
      </c>
      <c r="X40" s="37">
        <v>1.3651037779428116E-3</v>
      </c>
      <c r="Y40" s="37">
        <v>4.0046308354192899</v>
      </c>
      <c r="Z40" s="37">
        <v>0.89905204847166409</v>
      </c>
    </row>
    <row r="41" spans="1:26" ht="11.1" customHeight="1" x14ac:dyDescent="0.25">
      <c r="A41" s="2" t="s">
        <v>208</v>
      </c>
      <c r="B41" s="36">
        <v>50.88</v>
      </c>
      <c r="C41" s="36">
        <v>0.78190000000000004</v>
      </c>
      <c r="D41" s="36">
        <v>6.9</v>
      </c>
      <c r="E41" s="36">
        <v>0.83699999999999997</v>
      </c>
      <c r="F41" s="36">
        <v>3.52</v>
      </c>
      <c r="G41" s="36">
        <v>16.690000000000001</v>
      </c>
      <c r="H41" s="36">
        <v>0.13370000000000001</v>
      </c>
      <c r="I41" s="36">
        <v>3.8800000000000001E-2</v>
      </c>
      <c r="J41" s="36">
        <v>19.48</v>
      </c>
      <c r="K41" s="36">
        <v>0.79900000000000004</v>
      </c>
      <c r="L41" s="36">
        <v>1.2500000000000001E-2</v>
      </c>
      <c r="M41" s="36">
        <v>100.07290000000002</v>
      </c>
      <c r="N41" s="37">
        <v>1.8418578891148858</v>
      </c>
      <c r="O41" s="37">
        <v>2.1290795285567387E-2</v>
      </c>
      <c r="P41" s="37">
        <v>0.29438308594179374</v>
      </c>
      <c r="Q41" s="37">
        <v>2.3955825971883647E-2</v>
      </c>
      <c r="R41" s="37">
        <v>0.10656336425948854</v>
      </c>
      <c r="S41" s="37">
        <v>0.90053504464944578</v>
      </c>
      <c r="T41" s="37">
        <v>4.0994580152031125E-3</v>
      </c>
      <c r="U41" s="37">
        <v>1.129892483557735E-3</v>
      </c>
      <c r="V41" s="37">
        <v>0.75553840548033147</v>
      </c>
      <c r="W41" s="37">
        <v>5.6078974544541332E-2</v>
      </c>
      <c r="X41" s="37">
        <v>5.7722233656269987E-4</v>
      </c>
      <c r="Y41" s="37">
        <v>4.0060099580832604</v>
      </c>
      <c r="Z41" s="37">
        <v>0.89418773446883237</v>
      </c>
    </row>
    <row r="42" spans="1:26" ht="6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35" customFormat="1" ht="11.1" customHeight="1" x14ac:dyDescent="0.25">
      <c r="B43" s="38" t="s">
        <v>14</v>
      </c>
      <c r="C43" s="38" t="s">
        <v>15</v>
      </c>
      <c r="D43" s="38" t="s">
        <v>16</v>
      </c>
      <c r="E43" s="38" t="s">
        <v>17</v>
      </c>
      <c r="F43" s="38" t="s">
        <v>18</v>
      </c>
      <c r="G43" s="38" t="s">
        <v>20</v>
      </c>
      <c r="H43" s="38" t="s">
        <v>19</v>
      </c>
      <c r="I43" s="38" t="s">
        <v>58</v>
      </c>
      <c r="J43" s="38" t="s">
        <v>21</v>
      </c>
      <c r="K43" s="38" t="s">
        <v>22</v>
      </c>
      <c r="L43" s="38" t="s">
        <v>23</v>
      </c>
      <c r="M43" s="38" t="s">
        <v>64</v>
      </c>
      <c r="N43" s="38" t="s">
        <v>65</v>
      </c>
      <c r="O43" s="38" t="s">
        <v>66</v>
      </c>
      <c r="P43" s="38" t="s">
        <v>67</v>
      </c>
      <c r="Q43" s="38" t="s">
        <v>68</v>
      </c>
      <c r="R43" s="38" t="s">
        <v>69</v>
      </c>
      <c r="S43" s="38" t="s">
        <v>70</v>
      </c>
      <c r="T43" s="38" t="s">
        <v>71</v>
      </c>
      <c r="U43" s="38" t="s">
        <v>72</v>
      </c>
      <c r="V43" s="38" t="s">
        <v>73</v>
      </c>
      <c r="W43" s="38" t="s">
        <v>74</v>
      </c>
      <c r="X43" s="38" t="s">
        <v>75</v>
      </c>
      <c r="Y43" s="38" t="s">
        <v>139</v>
      </c>
      <c r="Z43" s="38" t="s">
        <v>25</v>
      </c>
    </row>
    <row r="44" spans="1:26" s="35" customFormat="1" ht="11.1" customHeight="1" x14ac:dyDescent="0.25">
      <c r="A44" s="8" t="s">
        <v>168</v>
      </c>
    </row>
    <row r="45" spans="1:26" ht="11.1" customHeight="1" x14ac:dyDescent="0.25">
      <c r="A45" s="2" t="s">
        <v>76</v>
      </c>
      <c r="B45" s="36">
        <v>50.73</v>
      </c>
      <c r="C45" s="36">
        <v>0.70609999999999995</v>
      </c>
      <c r="D45" s="36">
        <v>7.64</v>
      </c>
      <c r="E45" s="36">
        <v>0.73640000000000005</v>
      </c>
      <c r="F45" s="36">
        <v>3.68</v>
      </c>
      <c r="G45" s="36">
        <v>16.07</v>
      </c>
      <c r="H45" s="36">
        <v>0.12839999999999999</v>
      </c>
      <c r="I45" s="36">
        <v>2.81E-2</v>
      </c>
      <c r="J45" s="36">
        <v>18.71</v>
      </c>
      <c r="K45" s="36">
        <v>0.97440000000000004</v>
      </c>
      <c r="L45" s="36">
        <v>8.3999999999999995E-3</v>
      </c>
      <c r="M45" s="36">
        <v>99.411799999999999</v>
      </c>
      <c r="N45" s="37">
        <v>1.8440613929121619</v>
      </c>
      <c r="O45" s="37">
        <v>1.9306714738566304E-2</v>
      </c>
      <c r="P45" s="37">
        <v>0.32730950606234471</v>
      </c>
      <c r="Q45" s="37">
        <v>2.1164156710353502E-2</v>
      </c>
      <c r="R45" s="37">
        <v>0.11187024145380801</v>
      </c>
      <c r="S45" s="37">
        <v>0.8706861889001124</v>
      </c>
      <c r="T45" s="37">
        <v>3.9533162416687901E-3</v>
      </c>
      <c r="U45" s="37">
        <v>8.2169985660468037E-4</v>
      </c>
      <c r="V45" s="37">
        <v>0.72869011391607941</v>
      </c>
      <c r="W45" s="37">
        <v>6.8673954569487231E-2</v>
      </c>
      <c r="X45" s="37">
        <v>3.8950577295677395E-4</v>
      </c>
      <c r="Y45" s="37">
        <v>3.9969267911341442</v>
      </c>
      <c r="Z45" s="37">
        <v>0.8861436982163845</v>
      </c>
    </row>
    <row r="46" spans="1:26" ht="11.1" customHeight="1" x14ac:dyDescent="0.25">
      <c r="A46" s="2" t="s">
        <v>77</v>
      </c>
      <c r="B46" s="36">
        <v>51</v>
      </c>
      <c r="C46" s="36">
        <v>0.6905</v>
      </c>
      <c r="D46" s="36">
        <v>7.75</v>
      </c>
      <c r="E46" s="36">
        <v>0.69130000000000003</v>
      </c>
      <c r="F46" s="36">
        <v>3.87</v>
      </c>
      <c r="G46" s="36">
        <v>16.3</v>
      </c>
      <c r="H46" s="36">
        <v>0.15029999999999999</v>
      </c>
      <c r="I46" s="36">
        <v>0</v>
      </c>
      <c r="J46" s="36">
        <v>18.46</v>
      </c>
      <c r="K46" s="36">
        <v>1.0222</v>
      </c>
      <c r="L46" s="36">
        <v>3.3E-3</v>
      </c>
      <c r="M46" s="36">
        <v>99.937700000000007</v>
      </c>
      <c r="N46" s="37">
        <v>1.8434847964020327</v>
      </c>
      <c r="O46" s="37">
        <v>1.877434188119655E-2</v>
      </c>
      <c r="P46" s="37">
        <v>0.33016104732447793</v>
      </c>
      <c r="Q46" s="37">
        <v>1.9756618628490204E-2</v>
      </c>
      <c r="R46" s="37">
        <v>0.11698672753819482</v>
      </c>
      <c r="S46" s="37">
        <v>0.87819761660171669</v>
      </c>
      <c r="T46" s="37">
        <v>4.6016584885193801E-3</v>
      </c>
      <c r="U46" s="37">
        <v>0</v>
      </c>
      <c r="V46" s="37">
        <v>0.71492363950141213</v>
      </c>
      <c r="W46" s="37">
        <v>7.1639002322592862E-2</v>
      </c>
      <c r="X46" s="37">
        <v>1.5216242589716667E-4</v>
      </c>
      <c r="Y46" s="37">
        <v>3.9986776111145308</v>
      </c>
      <c r="Z46" s="37">
        <v>0.88244717852821464</v>
      </c>
    </row>
    <row r="47" spans="1:26" ht="11.1" customHeight="1" x14ac:dyDescent="0.25">
      <c r="A47" s="2" t="s">
        <v>78</v>
      </c>
      <c r="B47" s="36">
        <v>50.88</v>
      </c>
      <c r="C47" s="36">
        <v>0.64229999999999998</v>
      </c>
      <c r="D47" s="36">
        <v>7.07</v>
      </c>
      <c r="E47" s="36">
        <v>0.84009999999999996</v>
      </c>
      <c r="F47" s="36">
        <v>3.64</v>
      </c>
      <c r="G47" s="36">
        <v>16.25</v>
      </c>
      <c r="H47" s="36">
        <v>4.3400000000000001E-2</v>
      </c>
      <c r="I47" s="36">
        <v>0</v>
      </c>
      <c r="J47" s="36">
        <v>18.8</v>
      </c>
      <c r="K47" s="36">
        <v>0.92859999999999998</v>
      </c>
      <c r="L47" s="36">
        <v>0</v>
      </c>
      <c r="M47" s="36">
        <v>99.094499999999996</v>
      </c>
      <c r="N47" s="37">
        <v>1.8550632412661752</v>
      </c>
      <c r="O47" s="37">
        <v>1.7614941055054057E-2</v>
      </c>
      <c r="P47" s="37">
        <v>0.30379860676737463</v>
      </c>
      <c r="Q47" s="37">
        <v>2.421694064795616E-2</v>
      </c>
      <c r="R47" s="37">
        <v>0.1109862670182918</v>
      </c>
      <c r="S47" s="37">
        <v>0.88308040478540417</v>
      </c>
      <c r="T47" s="37">
        <v>1.340254784831188E-3</v>
      </c>
      <c r="U47" s="37">
        <v>0</v>
      </c>
      <c r="V47" s="37">
        <v>0.73439217906532761</v>
      </c>
      <c r="W47" s="37">
        <v>6.5642417161379751E-2</v>
      </c>
      <c r="X47" s="37">
        <v>0</v>
      </c>
      <c r="Y47" s="37">
        <v>3.9961352525517944</v>
      </c>
      <c r="Z47" s="37">
        <v>0.88835128451001033</v>
      </c>
    </row>
    <row r="48" spans="1:26" ht="11.1" customHeight="1" x14ac:dyDescent="0.25">
      <c r="A48" s="2" t="s">
        <v>79</v>
      </c>
      <c r="B48" s="36">
        <v>51.26</v>
      </c>
      <c r="C48" s="36">
        <v>0.62380000000000002</v>
      </c>
      <c r="D48" s="36">
        <v>6.96</v>
      </c>
      <c r="E48" s="36">
        <v>0.7651</v>
      </c>
      <c r="F48" s="36">
        <v>3.49</v>
      </c>
      <c r="G48" s="36">
        <v>16.28</v>
      </c>
      <c r="H48" s="36">
        <v>0.14069999999999999</v>
      </c>
      <c r="I48" s="36">
        <v>2.86E-2</v>
      </c>
      <c r="J48" s="36">
        <v>19</v>
      </c>
      <c r="K48" s="36">
        <v>0.93100000000000005</v>
      </c>
      <c r="L48" s="36">
        <v>1.46E-2</v>
      </c>
      <c r="M48" s="36">
        <v>99.493899999999996</v>
      </c>
      <c r="N48" s="37">
        <v>1.8610089481522771</v>
      </c>
      <c r="O48" s="37">
        <v>1.7035186201758954E-2</v>
      </c>
      <c r="P48" s="37">
        <v>0.29780627605486637</v>
      </c>
      <c r="Q48" s="37">
        <v>2.1961638418711942E-2</v>
      </c>
      <c r="R48" s="37">
        <v>0.10596233744543475</v>
      </c>
      <c r="S48" s="37">
        <v>0.88096676680204378</v>
      </c>
      <c r="T48" s="37">
        <v>4.326632185077949E-3</v>
      </c>
      <c r="U48" s="37">
        <v>8.3528036130464211E-4</v>
      </c>
      <c r="V48" s="37">
        <v>0.73906398125111861</v>
      </c>
      <c r="W48" s="37">
        <v>6.5533567215492111E-2</v>
      </c>
      <c r="X48" s="37">
        <v>6.7615585766560087E-4</v>
      </c>
      <c r="Y48" s="37">
        <v>3.9951767699457519</v>
      </c>
      <c r="Z48" s="37">
        <v>0.89263429663853144</v>
      </c>
    </row>
    <row r="49" spans="1:26" ht="11.1" customHeight="1" x14ac:dyDescent="0.25">
      <c r="A49" s="2" t="s">
        <v>80</v>
      </c>
      <c r="B49" s="36">
        <v>51.78</v>
      </c>
      <c r="C49" s="36">
        <v>0.52210000000000001</v>
      </c>
      <c r="D49" s="36">
        <v>6.03</v>
      </c>
      <c r="E49" s="36">
        <v>0.65980000000000005</v>
      </c>
      <c r="F49" s="36">
        <v>3.65</v>
      </c>
      <c r="G49" s="36">
        <v>16.739999999999998</v>
      </c>
      <c r="H49" s="36">
        <v>9.1399999999999995E-2</v>
      </c>
      <c r="I49" s="36">
        <v>4.5999999999999999E-2</v>
      </c>
      <c r="J49" s="36">
        <v>19.22</v>
      </c>
      <c r="K49" s="36">
        <v>0.86070000000000002</v>
      </c>
      <c r="L49" s="36">
        <v>6.1999999999999998E-3</v>
      </c>
      <c r="M49" s="36">
        <v>99.606200000000001</v>
      </c>
      <c r="N49" s="37">
        <v>1.879070142750235</v>
      </c>
      <c r="O49" s="37">
        <v>1.4251687604884232E-2</v>
      </c>
      <c r="P49" s="37">
        <v>0.25790098738316392</v>
      </c>
      <c r="Q49" s="37">
        <v>1.893084207630636E-2</v>
      </c>
      <c r="R49" s="37">
        <v>0.11077201448011212</v>
      </c>
      <c r="S49" s="37">
        <v>0.90546499453149298</v>
      </c>
      <c r="T49" s="37">
        <v>2.8093973036221243E-3</v>
      </c>
      <c r="U49" s="37">
        <v>1.3428736604726176E-3</v>
      </c>
      <c r="V49" s="37">
        <v>0.7472964272169812</v>
      </c>
      <c r="W49" s="37">
        <v>6.0558766009940479E-2</v>
      </c>
      <c r="X49" s="37">
        <v>2.8700980580990401E-4</v>
      </c>
      <c r="Y49" s="37">
        <v>3.9986851428230215</v>
      </c>
      <c r="Z49" s="37">
        <v>0.89099785434123357</v>
      </c>
    </row>
    <row r="50" spans="1:26" ht="11.1" customHeight="1" x14ac:dyDescent="0.25">
      <c r="A50" s="2" t="s">
        <v>81</v>
      </c>
      <c r="B50" s="36">
        <v>51</v>
      </c>
      <c r="C50" s="36">
        <v>0.67459999999999998</v>
      </c>
      <c r="D50" s="36">
        <v>7.12</v>
      </c>
      <c r="E50" s="36">
        <v>0.7389</v>
      </c>
      <c r="F50" s="36">
        <v>3.61</v>
      </c>
      <c r="G50" s="36">
        <v>16.600000000000001</v>
      </c>
      <c r="H50" s="36">
        <v>0.1024</v>
      </c>
      <c r="I50" s="36">
        <v>0</v>
      </c>
      <c r="J50" s="36">
        <v>18.62</v>
      </c>
      <c r="K50" s="36">
        <v>0.90890000000000004</v>
      </c>
      <c r="L50" s="36">
        <v>1.3599999999999999E-2</v>
      </c>
      <c r="M50" s="36">
        <v>99.388499999999993</v>
      </c>
      <c r="N50" s="37">
        <v>1.8526807681245094</v>
      </c>
      <c r="O50" s="37">
        <v>1.8433525714971827E-2</v>
      </c>
      <c r="P50" s="37">
        <v>0.30483523033185522</v>
      </c>
      <c r="Q50" s="37">
        <v>2.1222315139905155E-2</v>
      </c>
      <c r="R50" s="37">
        <v>0.10967151999180569</v>
      </c>
      <c r="S50" s="37">
        <v>0.8988221592389195</v>
      </c>
      <c r="T50" s="37">
        <v>3.1507677644516075E-3</v>
      </c>
      <c r="U50" s="37">
        <v>0</v>
      </c>
      <c r="V50" s="37">
        <v>0.72471737002824466</v>
      </c>
      <c r="W50" s="37">
        <v>6.4016332375143176E-2</v>
      </c>
      <c r="X50" s="37">
        <v>6.3022180480872458E-4</v>
      </c>
      <c r="Y50" s="37">
        <v>3.9981802105146151</v>
      </c>
      <c r="Z50" s="37">
        <v>0.89125214936848929</v>
      </c>
    </row>
    <row r="51" spans="1:26" ht="11.1" customHeight="1" x14ac:dyDescent="0.25">
      <c r="A51" s="2" t="s">
        <v>82</v>
      </c>
      <c r="B51" s="36">
        <v>50.46</v>
      </c>
      <c r="C51" s="36">
        <v>0.69010000000000005</v>
      </c>
      <c r="D51" s="36">
        <v>7.93</v>
      </c>
      <c r="E51" s="36">
        <v>0.68100000000000005</v>
      </c>
      <c r="F51" s="36">
        <v>3.79</v>
      </c>
      <c r="G51" s="36">
        <v>15.81</v>
      </c>
      <c r="H51" s="36">
        <v>0.15609999999999999</v>
      </c>
      <c r="I51" s="36">
        <v>5.0900000000000001E-2</v>
      </c>
      <c r="J51" s="36">
        <v>18.66</v>
      </c>
      <c r="K51" s="36">
        <v>0.9546</v>
      </c>
      <c r="L51" s="36">
        <v>1.4999999999999999E-2</v>
      </c>
      <c r="M51" s="36">
        <v>99.197800000000001</v>
      </c>
      <c r="N51" s="37">
        <v>1.8391425531629908</v>
      </c>
      <c r="O51" s="37">
        <v>1.8919594729228616E-2</v>
      </c>
      <c r="P51" s="37">
        <v>0.3406403426944522</v>
      </c>
      <c r="Q51" s="37">
        <v>1.9624198775668365E-2</v>
      </c>
      <c r="R51" s="37">
        <v>0.11552170771117921</v>
      </c>
      <c r="S51" s="37">
        <v>0.85888552257619699</v>
      </c>
      <c r="T51" s="37">
        <v>4.8190015897161161E-3</v>
      </c>
      <c r="U51" s="37">
        <v>1.4923899204199336E-3</v>
      </c>
      <c r="V51" s="37">
        <v>0.72868253912992587</v>
      </c>
      <c r="W51" s="37">
        <v>6.7458059657049665E-2</v>
      </c>
      <c r="X51" s="37">
        <v>6.9740250883707834E-4</v>
      </c>
      <c r="Y51" s="37">
        <v>3.995883312455665</v>
      </c>
      <c r="Z51" s="37">
        <v>0.8814441189264276</v>
      </c>
    </row>
    <row r="52" spans="1:26" ht="11.1" customHeight="1" x14ac:dyDescent="0.25">
      <c r="A52" s="2" t="s">
        <v>83</v>
      </c>
      <c r="B52" s="36">
        <v>50.28</v>
      </c>
      <c r="C52" s="36">
        <v>0.7369</v>
      </c>
      <c r="D52" s="36">
        <v>8.01</v>
      </c>
      <c r="E52" s="36">
        <v>0.86519999999999997</v>
      </c>
      <c r="F52" s="36">
        <v>3.83</v>
      </c>
      <c r="G52" s="36">
        <v>15.58</v>
      </c>
      <c r="H52" s="36">
        <v>0.1149</v>
      </c>
      <c r="I52" s="36">
        <v>4.5400000000000003E-2</v>
      </c>
      <c r="J52" s="36">
        <v>19.52</v>
      </c>
      <c r="K52" s="36">
        <v>1.0106999999999999</v>
      </c>
      <c r="L52" s="36">
        <v>2.9999999999999997E-4</v>
      </c>
      <c r="M52" s="36">
        <v>99.993499999999997</v>
      </c>
      <c r="N52" s="37">
        <v>1.8249546322807795</v>
      </c>
      <c r="O52" s="37">
        <v>2.0118565675776759E-2</v>
      </c>
      <c r="P52" s="37">
        <v>0.34264473778547411</v>
      </c>
      <c r="Q52" s="37">
        <v>2.4828471820797345E-2</v>
      </c>
      <c r="R52" s="37">
        <v>0.11625504831059823</v>
      </c>
      <c r="S52" s="37">
        <v>0.84286791560100682</v>
      </c>
      <c r="T52" s="37">
        <v>3.5323428680053737E-3</v>
      </c>
      <c r="U52" s="37">
        <v>1.3255894358891081E-3</v>
      </c>
      <c r="V52" s="37">
        <v>0.75909336182177922</v>
      </c>
      <c r="W52" s="37">
        <v>7.1125173283219933E-2</v>
      </c>
      <c r="X52" s="37">
        <v>1.3889997185274055E-5</v>
      </c>
      <c r="Y52" s="37">
        <v>4.0067597288805121</v>
      </c>
      <c r="Z52" s="37">
        <v>0.87879025663563137</v>
      </c>
    </row>
    <row r="53" spans="1:26" ht="11.1" customHeight="1" x14ac:dyDescent="0.25">
      <c r="A53" s="2" t="s">
        <v>84</v>
      </c>
      <c r="B53" s="36">
        <v>51.09</v>
      </c>
      <c r="C53" s="36">
        <v>0.59560000000000002</v>
      </c>
      <c r="D53" s="36">
        <v>7.07</v>
      </c>
      <c r="E53" s="36">
        <v>0.68820000000000003</v>
      </c>
      <c r="F53" s="36">
        <v>3.82</v>
      </c>
      <c r="G53" s="36">
        <v>16.73</v>
      </c>
      <c r="H53" s="36">
        <v>7.8799999999999995E-2</v>
      </c>
      <c r="I53" s="36">
        <v>0</v>
      </c>
      <c r="J53" s="36">
        <v>18.079999999999998</v>
      </c>
      <c r="K53" s="36">
        <v>0.99739999999999995</v>
      </c>
      <c r="L53" s="36">
        <v>4.1000000000000003E-3</v>
      </c>
      <c r="M53" s="36">
        <v>99.154200000000003</v>
      </c>
      <c r="N53" s="37">
        <v>1.8586149192035526</v>
      </c>
      <c r="O53" s="37">
        <v>1.6298208163542539E-2</v>
      </c>
      <c r="P53" s="37">
        <v>0.30312913269872094</v>
      </c>
      <c r="Q53" s="37">
        <v>1.9794514762794785E-2</v>
      </c>
      <c r="R53" s="37">
        <v>0.11621792648370857</v>
      </c>
      <c r="S53" s="37">
        <v>0.90716173462756944</v>
      </c>
      <c r="T53" s="37">
        <v>2.4280954404734471E-3</v>
      </c>
      <c r="U53" s="37">
        <v>0</v>
      </c>
      <c r="V53" s="37">
        <v>0.70471013770105606</v>
      </c>
      <c r="W53" s="37">
        <v>7.0350493516834159E-2</v>
      </c>
      <c r="X53" s="37">
        <v>1.9026612462241907E-4</v>
      </c>
      <c r="Y53" s="37">
        <v>3.9988954287228746</v>
      </c>
      <c r="Z53" s="37">
        <v>0.88643713481904785</v>
      </c>
    </row>
    <row r="54" spans="1:26" ht="11.1" customHeight="1" x14ac:dyDescent="0.25">
      <c r="A54" s="2" t="s">
        <v>85</v>
      </c>
      <c r="B54" s="36">
        <v>50.33</v>
      </c>
      <c r="C54" s="36">
        <v>0.5282</v>
      </c>
      <c r="D54" s="36">
        <v>7.39</v>
      </c>
      <c r="E54" s="36">
        <v>0.79559999999999997</v>
      </c>
      <c r="F54" s="36">
        <v>3.86</v>
      </c>
      <c r="G54" s="36">
        <v>16.36</v>
      </c>
      <c r="H54" s="36">
        <v>0.10680000000000001</v>
      </c>
      <c r="I54" s="36">
        <v>0</v>
      </c>
      <c r="J54" s="36">
        <v>17.84</v>
      </c>
      <c r="K54" s="36">
        <v>0.95140000000000002</v>
      </c>
      <c r="L54" s="36">
        <v>0</v>
      </c>
      <c r="M54" s="36">
        <v>98.162099999999995</v>
      </c>
      <c r="N54" s="37">
        <v>1.8503417182113491</v>
      </c>
      <c r="O54" s="37">
        <v>1.4606799304758616E-2</v>
      </c>
      <c r="P54" s="37">
        <v>0.3202021144922515</v>
      </c>
      <c r="Q54" s="37">
        <v>2.3125783748713782E-2</v>
      </c>
      <c r="R54" s="37">
        <v>0.11867754626011799</v>
      </c>
      <c r="S54" s="37">
        <v>0.8964861307837303</v>
      </c>
      <c r="T54" s="37">
        <v>3.3256939671673712E-3</v>
      </c>
      <c r="U54" s="37">
        <v>0</v>
      </c>
      <c r="V54" s="37">
        <v>0.70271372665108334</v>
      </c>
      <c r="W54" s="37">
        <v>6.7816039888475191E-2</v>
      </c>
      <c r="X54" s="37">
        <v>0</v>
      </c>
      <c r="Y54" s="37">
        <v>3.9972955533076475</v>
      </c>
      <c r="Z54" s="37">
        <v>0.88309516096388863</v>
      </c>
    </row>
    <row r="55" spans="1:26" ht="11.1" customHeight="1" x14ac:dyDescent="0.25">
      <c r="A55" s="2" t="s">
        <v>86</v>
      </c>
      <c r="B55" s="36">
        <v>51.07</v>
      </c>
      <c r="C55" s="36">
        <v>0.68530000000000002</v>
      </c>
      <c r="D55" s="36">
        <v>7.27</v>
      </c>
      <c r="E55" s="36">
        <v>0.62</v>
      </c>
      <c r="F55" s="36">
        <v>3.63</v>
      </c>
      <c r="G55" s="36">
        <v>15.62</v>
      </c>
      <c r="H55" s="36">
        <v>8.9899999999999994E-2</v>
      </c>
      <c r="I55" s="36">
        <v>1.52E-2</v>
      </c>
      <c r="J55" s="36">
        <v>19.27</v>
      </c>
      <c r="K55" s="36">
        <v>0.92630000000000001</v>
      </c>
      <c r="L55" s="36">
        <v>1.2699999999999999E-2</v>
      </c>
      <c r="M55" s="36">
        <v>99.209400000000002</v>
      </c>
      <c r="N55" s="37">
        <v>1.8602848043793945</v>
      </c>
      <c r="O55" s="37">
        <v>1.8776989680481897E-2</v>
      </c>
      <c r="P55" s="37">
        <v>0.31210644608536575</v>
      </c>
      <c r="Q55" s="37">
        <v>1.7855908250882329E-2</v>
      </c>
      <c r="R55" s="37">
        <v>0.11057996528069419</v>
      </c>
      <c r="S55" s="37">
        <v>0.84806643674901827</v>
      </c>
      <c r="T55" s="37">
        <v>2.7736987585871009E-3</v>
      </c>
      <c r="U55" s="37">
        <v>4.4540341924016031E-4</v>
      </c>
      <c r="V55" s="37">
        <v>0.75206239277500286</v>
      </c>
      <c r="W55" s="37">
        <v>6.5419845336232241E-2</v>
      </c>
      <c r="X55" s="37">
        <v>5.9012145043529202E-4</v>
      </c>
      <c r="Y55" s="37">
        <v>3.9889620121653344</v>
      </c>
      <c r="Z55" s="37">
        <v>0.88464989275861605</v>
      </c>
    </row>
    <row r="56" spans="1:26" ht="11.1" customHeight="1" x14ac:dyDescent="0.25">
      <c r="A56" s="2" t="s">
        <v>87</v>
      </c>
      <c r="B56" s="36">
        <v>50.53</v>
      </c>
      <c r="C56" s="36">
        <v>0.7782</v>
      </c>
      <c r="D56" s="36">
        <v>7.57</v>
      </c>
      <c r="E56" s="36">
        <v>0.71450000000000002</v>
      </c>
      <c r="F56" s="36">
        <v>3.58</v>
      </c>
      <c r="G56" s="36">
        <v>15.8</v>
      </c>
      <c r="H56" s="36">
        <v>0.1613</v>
      </c>
      <c r="I56" s="36">
        <v>0</v>
      </c>
      <c r="J56" s="36">
        <v>19.25</v>
      </c>
      <c r="K56" s="36">
        <v>0.99399999999999999</v>
      </c>
      <c r="L56" s="36">
        <v>2.8999999999999998E-3</v>
      </c>
      <c r="M56" s="36">
        <v>99.381</v>
      </c>
      <c r="N56" s="37">
        <v>1.8404485879891854</v>
      </c>
      <c r="O56" s="37">
        <v>2.1320494504676137E-2</v>
      </c>
      <c r="P56" s="37">
        <v>0.32495634275534535</v>
      </c>
      <c r="Q56" s="37">
        <v>2.0575637528709917E-2</v>
      </c>
      <c r="R56" s="37">
        <v>0.10904698490394193</v>
      </c>
      <c r="S56" s="37">
        <v>0.8577618853016683</v>
      </c>
      <c r="T56" s="37">
        <v>4.9761650768646044E-3</v>
      </c>
      <c r="U56" s="37">
        <v>0</v>
      </c>
      <c r="V56" s="37">
        <v>0.75121405093889293</v>
      </c>
      <c r="W56" s="37">
        <v>7.0194816746311547E-2</v>
      </c>
      <c r="X56" s="37">
        <v>1.3473998333970538E-4</v>
      </c>
      <c r="Y56" s="37">
        <v>4.0006297057289357</v>
      </c>
      <c r="Z56" s="37">
        <v>0.88720936654134019</v>
      </c>
    </row>
    <row r="57" spans="1:26" ht="11.1" customHeight="1" x14ac:dyDescent="0.25">
      <c r="A57" s="2" t="s">
        <v>88</v>
      </c>
      <c r="B57" s="36">
        <v>50.54</v>
      </c>
      <c r="C57" s="36">
        <v>0.69130000000000003</v>
      </c>
      <c r="D57" s="36">
        <v>7.73</v>
      </c>
      <c r="E57" s="36">
        <v>0.70289999999999997</v>
      </c>
      <c r="F57" s="36">
        <v>3.92</v>
      </c>
      <c r="G57" s="36">
        <v>15.8</v>
      </c>
      <c r="H57" s="36">
        <v>0.12139999999999999</v>
      </c>
      <c r="I57" s="36">
        <v>0</v>
      </c>
      <c r="J57" s="36">
        <v>18.54</v>
      </c>
      <c r="K57" s="36">
        <v>1.0206999999999999</v>
      </c>
      <c r="L57" s="36">
        <v>1.6E-2</v>
      </c>
      <c r="M57" s="36">
        <v>99.082400000000007</v>
      </c>
      <c r="N57" s="37">
        <v>1.8443682497009595</v>
      </c>
      <c r="O57" s="37">
        <v>1.8976259544187839E-2</v>
      </c>
      <c r="P57" s="37">
        <v>0.33246554240446585</v>
      </c>
      <c r="Q57" s="37">
        <v>2.0280684951490296E-2</v>
      </c>
      <c r="R57" s="37">
        <v>0.11963402383587413</v>
      </c>
      <c r="S57" s="37">
        <v>0.85941860712104323</v>
      </c>
      <c r="T57" s="37">
        <v>3.7524689401337965E-3</v>
      </c>
      <c r="U57" s="37">
        <v>0</v>
      </c>
      <c r="V57" s="37">
        <v>0.72490435076162796</v>
      </c>
      <c r="W57" s="37">
        <v>7.2219550798279075E-2</v>
      </c>
      <c r="X57" s="37">
        <v>7.4482883590407047E-4</v>
      </c>
      <c r="Y57" s="37">
        <v>3.9967645668939658</v>
      </c>
      <c r="Z57" s="37">
        <v>0.87780634048350914</v>
      </c>
    </row>
    <row r="58" spans="1:26" ht="11.1" customHeight="1" x14ac:dyDescent="0.25">
      <c r="A58" s="2" t="s">
        <v>89</v>
      </c>
      <c r="B58" s="36">
        <v>50.71</v>
      </c>
      <c r="C58" s="36">
        <v>0.68410000000000004</v>
      </c>
      <c r="D58" s="36">
        <v>7.73</v>
      </c>
      <c r="E58" s="36">
        <v>0.6764</v>
      </c>
      <c r="F58" s="36">
        <v>3.87</v>
      </c>
      <c r="G58" s="36">
        <v>16.43</v>
      </c>
      <c r="H58" s="36">
        <v>8.1000000000000003E-2</v>
      </c>
      <c r="I58" s="36">
        <v>0</v>
      </c>
      <c r="J58" s="36">
        <v>18.2</v>
      </c>
      <c r="K58" s="36">
        <v>1.0994999999999999</v>
      </c>
      <c r="L58" s="36">
        <v>0</v>
      </c>
      <c r="M58" s="36">
        <v>99.481099999999998</v>
      </c>
      <c r="N58" s="37">
        <v>1.840913357103213</v>
      </c>
      <c r="O58" s="37">
        <v>1.8680606994187238E-2</v>
      </c>
      <c r="P58" s="37">
        <v>0.33073029563906098</v>
      </c>
      <c r="Q58" s="37">
        <v>1.9414222951791852E-2</v>
      </c>
      <c r="R58" s="37">
        <v>0.11749163482904673</v>
      </c>
      <c r="S58" s="37">
        <v>0.88902212079564569</v>
      </c>
      <c r="T58" s="37">
        <v>2.4906389575076356E-3</v>
      </c>
      <c r="U58" s="37">
        <v>0</v>
      </c>
      <c r="V58" s="37">
        <v>0.70789639885502964</v>
      </c>
      <c r="W58" s="37">
        <v>7.7389000963379542E-2</v>
      </c>
      <c r="X58" s="37">
        <v>0</v>
      </c>
      <c r="Y58" s="37">
        <v>4.0040282770888629</v>
      </c>
      <c r="Z58" s="37">
        <v>0.88326872417543312</v>
      </c>
    </row>
    <row r="59" spans="1:26" ht="11.1" customHeight="1" x14ac:dyDescent="0.25">
      <c r="A59" s="2" t="s">
        <v>90</v>
      </c>
      <c r="B59" s="36">
        <v>51.37</v>
      </c>
      <c r="C59" s="36">
        <v>0.60329999999999995</v>
      </c>
      <c r="D59" s="36">
        <v>7.09</v>
      </c>
      <c r="E59" s="36">
        <v>0.57889999999999997</v>
      </c>
      <c r="F59" s="36">
        <v>3.7</v>
      </c>
      <c r="G59" s="36">
        <v>16.73</v>
      </c>
      <c r="H59" s="36">
        <v>8.1799999999999998E-2</v>
      </c>
      <c r="I59" s="36">
        <v>4.82E-2</v>
      </c>
      <c r="J59" s="36">
        <v>18.59</v>
      </c>
      <c r="K59" s="36">
        <v>0.98040000000000005</v>
      </c>
      <c r="L59" s="36">
        <v>2.2499999999999999E-2</v>
      </c>
      <c r="M59" s="36">
        <v>99.795100000000005</v>
      </c>
      <c r="N59" s="37">
        <v>1.8579868696804864</v>
      </c>
      <c r="O59" s="37">
        <v>1.6413381165691347E-2</v>
      </c>
      <c r="P59" s="37">
        <v>0.30222755438125665</v>
      </c>
      <c r="Q59" s="37">
        <v>1.6554394478046255E-2</v>
      </c>
      <c r="R59" s="37">
        <v>0.111915706937532</v>
      </c>
      <c r="S59" s="37">
        <v>0.90191224099521861</v>
      </c>
      <c r="T59" s="37">
        <v>2.5059499808770362E-3</v>
      </c>
      <c r="U59" s="37">
        <v>1.4024148152781231E-3</v>
      </c>
      <c r="V59" s="37">
        <v>0.72039558297336648</v>
      </c>
      <c r="W59" s="37">
        <v>6.875125743439256E-2</v>
      </c>
      <c r="X59" s="37">
        <v>1.0381011984427152E-3</v>
      </c>
      <c r="Y59" s="37">
        <v>4.0011034540405879</v>
      </c>
      <c r="Z59" s="37">
        <v>0.88961074986566102</v>
      </c>
    </row>
    <row r="60" spans="1:26" ht="11.1" customHeight="1" x14ac:dyDescent="0.25">
      <c r="A60" s="2" t="s">
        <v>91</v>
      </c>
      <c r="B60" s="36">
        <v>51.1</v>
      </c>
      <c r="C60" s="36">
        <v>0.60160000000000002</v>
      </c>
      <c r="D60" s="36">
        <v>7.19</v>
      </c>
      <c r="E60" s="36">
        <v>0.8145</v>
      </c>
      <c r="F60" s="36">
        <v>3.57</v>
      </c>
      <c r="G60" s="36">
        <v>16.5</v>
      </c>
      <c r="H60" s="36">
        <v>9.8000000000000004E-2</v>
      </c>
      <c r="I60" s="36">
        <v>0</v>
      </c>
      <c r="J60" s="36">
        <v>18.690000000000001</v>
      </c>
      <c r="K60" s="36">
        <v>0.90280000000000005</v>
      </c>
      <c r="L60" s="36">
        <v>2.1499999999999998E-2</v>
      </c>
      <c r="M60" s="36">
        <v>99.488500000000002</v>
      </c>
      <c r="N60" s="37">
        <v>1.8541638877958875</v>
      </c>
      <c r="O60" s="37">
        <v>1.6419756065733069E-2</v>
      </c>
      <c r="P60" s="37">
        <v>0.3074757400782856</v>
      </c>
      <c r="Q60" s="37">
        <v>2.3366570850807972E-2</v>
      </c>
      <c r="R60" s="37">
        <v>0.10833073203283608</v>
      </c>
      <c r="S60" s="37">
        <v>0.89237301316239503</v>
      </c>
      <c r="T60" s="37">
        <v>3.0118914361413752E-3</v>
      </c>
      <c r="U60" s="37">
        <v>0</v>
      </c>
      <c r="V60" s="37">
        <v>0.72659950285801811</v>
      </c>
      <c r="W60" s="37">
        <v>6.3513059968257929E-2</v>
      </c>
      <c r="X60" s="37">
        <v>9.9515281919821796E-4</v>
      </c>
      <c r="Y60" s="37">
        <v>3.9962493070675613</v>
      </c>
      <c r="Z60" s="37">
        <v>0.89174545158547247</v>
      </c>
    </row>
    <row r="61" spans="1:26" ht="11.1" customHeight="1" x14ac:dyDescent="0.25">
      <c r="A61" s="2" t="s">
        <v>92</v>
      </c>
      <c r="B61" s="36">
        <v>51.55</v>
      </c>
      <c r="C61" s="36">
        <v>0.61460000000000004</v>
      </c>
      <c r="D61" s="36">
        <v>6.88</v>
      </c>
      <c r="E61" s="36">
        <v>0.67969999999999997</v>
      </c>
      <c r="F61" s="36">
        <v>3.78</v>
      </c>
      <c r="G61" s="36">
        <v>16.59</v>
      </c>
      <c r="H61" s="36">
        <v>0.10680000000000001</v>
      </c>
      <c r="I61" s="36">
        <v>5.1000000000000004E-3</v>
      </c>
      <c r="J61" s="36">
        <v>18.71</v>
      </c>
      <c r="K61" s="36">
        <v>0.9677</v>
      </c>
      <c r="L61" s="36">
        <v>0</v>
      </c>
      <c r="M61" s="36">
        <v>99.883899999999997</v>
      </c>
      <c r="N61" s="37">
        <v>1.8636890543113542</v>
      </c>
      <c r="O61" s="37">
        <v>1.6713561198135354E-2</v>
      </c>
      <c r="P61" s="37">
        <v>0.29314869827436435</v>
      </c>
      <c r="Q61" s="37">
        <v>1.9428475783689905E-2</v>
      </c>
      <c r="R61" s="37">
        <v>0.11428594619770983</v>
      </c>
      <c r="S61" s="37">
        <v>0.89397718730086384</v>
      </c>
      <c r="T61" s="37">
        <v>3.2704089099240478E-3</v>
      </c>
      <c r="U61" s="37">
        <v>1.48323969272837E-4</v>
      </c>
      <c r="V61" s="37">
        <v>0.7247315185542843</v>
      </c>
      <c r="W61" s="37">
        <v>6.7831245923771613E-2</v>
      </c>
      <c r="X61" s="37">
        <v>0</v>
      </c>
      <c r="Y61" s="37">
        <v>3.99722442042337</v>
      </c>
      <c r="Z61" s="37">
        <v>0.88665067441160039</v>
      </c>
    </row>
    <row r="62" spans="1:26" ht="11.1" customHeight="1" x14ac:dyDescent="0.25">
      <c r="A62" s="2" t="s">
        <v>93</v>
      </c>
      <c r="B62" s="36">
        <v>51.15</v>
      </c>
      <c r="C62" s="36">
        <v>0.59609999999999996</v>
      </c>
      <c r="D62" s="36">
        <v>8.09</v>
      </c>
      <c r="E62" s="36">
        <v>0.4894</v>
      </c>
      <c r="F62" s="36">
        <v>4.3899999999999997</v>
      </c>
      <c r="G62" s="36">
        <v>16.86</v>
      </c>
      <c r="H62" s="36">
        <v>0.1236</v>
      </c>
      <c r="I62" s="36">
        <v>1.54E-2</v>
      </c>
      <c r="J62" s="36">
        <v>17.29</v>
      </c>
      <c r="K62" s="36">
        <v>1.0883</v>
      </c>
      <c r="L62" s="36">
        <v>0</v>
      </c>
      <c r="M62" s="36">
        <v>100.0928</v>
      </c>
      <c r="N62" s="37">
        <v>1.842387507011074</v>
      </c>
      <c r="O62" s="37">
        <v>1.6150505459232987E-2</v>
      </c>
      <c r="P62" s="37">
        <v>0.34343030100834654</v>
      </c>
      <c r="Q62" s="37">
        <v>1.393721445083778E-2</v>
      </c>
      <c r="R62" s="37">
        <v>0.13223794930876026</v>
      </c>
      <c r="S62" s="37">
        <v>0.90516588605475701</v>
      </c>
      <c r="T62" s="37">
        <v>3.7708549964148848E-3</v>
      </c>
      <c r="U62" s="37">
        <v>4.462235026201626E-4</v>
      </c>
      <c r="V62" s="37">
        <v>0.66725050638327454</v>
      </c>
      <c r="W62" s="37">
        <v>7.6002563249564725E-2</v>
      </c>
      <c r="X62" s="37">
        <v>0</v>
      </c>
      <c r="Y62" s="37">
        <v>4.0007795114248834</v>
      </c>
      <c r="Z62" s="37">
        <v>0.87252992055651812</v>
      </c>
    </row>
    <row r="63" spans="1:26" ht="11.1" customHeight="1" x14ac:dyDescent="0.25">
      <c r="A63" s="2" t="s">
        <v>94</v>
      </c>
      <c r="B63" s="36">
        <v>50.83</v>
      </c>
      <c r="C63" s="36">
        <v>0.71709999999999996</v>
      </c>
      <c r="D63" s="36">
        <v>7.47</v>
      </c>
      <c r="E63" s="36">
        <v>0.46</v>
      </c>
      <c r="F63" s="36">
        <v>4.28</v>
      </c>
      <c r="G63" s="36">
        <v>16.38</v>
      </c>
      <c r="H63" s="36">
        <v>0.1052</v>
      </c>
      <c r="I63" s="36">
        <v>0</v>
      </c>
      <c r="J63" s="36">
        <v>17.59</v>
      </c>
      <c r="K63" s="36">
        <v>1.1231</v>
      </c>
      <c r="L63" s="36">
        <v>1.46E-2</v>
      </c>
      <c r="M63" s="36">
        <v>98.970100000000002</v>
      </c>
      <c r="N63" s="37">
        <v>1.8537846270500984</v>
      </c>
      <c r="O63" s="37">
        <v>1.9672091882814186E-2</v>
      </c>
      <c r="P63" s="37">
        <v>0.32108093229855611</v>
      </c>
      <c r="Q63" s="37">
        <v>1.3263974364384149E-2</v>
      </c>
      <c r="R63" s="37">
        <v>0.13053866867691458</v>
      </c>
      <c r="S63" s="37">
        <v>0.89040651625373857</v>
      </c>
      <c r="T63" s="37">
        <v>3.2496824586714396E-3</v>
      </c>
      <c r="U63" s="37">
        <v>0</v>
      </c>
      <c r="V63" s="37">
        <v>0.6873272823231289</v>
      </c>
      <c r="W63" s="37">
        <v>7.9414876008057439E-2</v>
      </c>
      <c r="X63" s="37">
        <v>6.7922884656489721E-4</v>
      </c>
      <c r="Y63" s="37">
        <v>3.999417880162929</v>
      </c>
      <c r="Z63" s="37">
        <v>0.87213939533317708</v>
      </c>
    </row>
    <row r="64" spans="1:26" ht="11.1" customHeight="1" x14ac:dyDescent="0.25">
      <c r="A64" s="2" t="s">
        <v>95</v>
      </c>
      <c r="B64" s="36">
        <v>50.13</v>
      </c>
      <c r="C64" s="36">
        <v>0.74729999999999996</v>
      </c>
      <c r="D64" s="36">
        <v>8.1999999999999993</v>
      </c>
      <c r="E64" s="36">
        <v>0.76280000000000003</v>
      </c>
      <c r="F64" s="36">
        <v>3.59</v>
      </c>
      <c r="G64" s="36">
        <v>15.52</v>
      </c>
      <c r="H64" s="36">
        <v>0.1318</v>
      </c>
      <c r="I64" s="36">
        <v>4.4900000000000002E-2</v>
      </c>
      <c r="J64" s="36">
        <v>18.91</v>
      </c>
      <c r="K64" s="36">
        <v>1.0549999999999999</v>
      </c>
      <c r="L64" s="36">
        <v>1.55E-2</v>
      </c>
      <c r="M64" s="36">
        <v>99.107299999999995</v>
      </c>
      <c r="N64" s="37">
        <v>1.8299943521660149</v>
      </c>
      <c r="O64" s="37">
        <v>2.052006263568678E-2</v>
      </c>
      <c r="P64" s="37">
        <v>0.35279355613614355</v>
      </c>
      <c r="Q64" s="37">
        <v>2.2016050090632466E-2</v>
      </c>
      <c r="R64" s="37">
        <v>0.10959802721686768</v>
      </c>
      <c r="S64" s="37">
        <v>0.84445989175335956</v>
      </c>
      <c r="T64" s="37">
        <v>4.0752426679484151E-3</v>
      </c>
      <c r="U64" s="37">
        <v>1.3185444157772131E-3</v>
      </c>
      <c r="V64" s="37">
        <v>0.73960893716007958</v>
      </c>
      <c r="W64" s="37">
        <v>7.467045070132565E-2</v>
      </c>
      <c r="X64" s="37">
        <v>7.2178498347569438E-4</v>
      </c>
      <c r="Y64" s="37">
        <v>3.9997768999273111</v>
      </c>
      <c r="Z64" s="37">
        <v>0.88512434618732216</v>
      </c>
    </row>
    <row r="65" spans="1:26" ht="11.1" customHeight="1" x14ac:dyDescent="0.25">
      <c r="A65" s="2" t="s">
        <v>96</v>
      </c>
      <c r="B65" s="36">
        <v>50.77</v>
      </c>
      <c r="C65" s="36">
        <v>0.67030000000000001</v>
      </c>
      <c r="D65" s="36">
        <v>7.47</v>
      </c>
      <c r="E65" s="36">
        <v>0.74490000000000001</v>
      </c>
      <c r="F65" s="36">
        <v>3.56</v>
      </c>
      <c r="G65" s="36">
        <v>15.95</v>
      </c>
      <c r="H65" s="36">
        <v>0.11119999999999999</v>
      </c>
      <c r="I65" s="36">
        <v>2.8799999999999999E-2</v>
      </c>
      <c r="J65" s="36">
        <v>19.12</v>
      </c>
      <c r="K65" s="36">
        <v>1.0938000000000001</v>
      </c>
      <c r="L65" s="36">
        <v>9.7999999999999997E-3</v>
      </c>
      <c r="M65" s="36">
        <v>99.528899999999993</v>
      </c>
      <c r="N65" s="37">
        <v>1.8455334111138113</v>
      </c>
      <c r="O65" s="37">
        <v>1.8328023077421429E-2</v>
      </c>
      <c r="P65" s="37">
        <v>0.32002956209005956</v>
      </c>
      <c r="Q65" s="37">
        <v>2.1408655728281781E-2</v>
      </c>
      <c r="R65" s="37">
        <v>0.10822335420027487</v>
      </c>
      <c r="S65" s="37">
        <v>0.86419291510384244</v>
      </c>
      <c r="T65" s="37">
        <v>3.4237776730082852E-3</v>
      </c>
      <c r="U65" s="37">
        <v>8.4217746103046494E-4</v>
      </c>
      <c r="V65" s="37">
        <v>0.74466546503262954</v>
      </c>
      <c r="W65" s="37">
        <v>7.7089803005075758E-2</v>
      </c>
      <c r="X65" s="37">
        <v>4.544278333984861E-4</v>
      </c>
      <c r="Y65" s="37">
        <v>4.0041915723188346</v>
      </c>
      <c r="Z65" s="37">
        <v>0.88870676312550601</v>
      </c>
    </row>
    <row r="66" spans="1:26" ht="11.1" customHeight="1" x14ac:dyDescent="0.25">
      <c r="A66" s="2" t="s">
        <v>97</v>
      </c>
      <c r="B66" s="36">
        <v>50.72</v>
      </c>
      <c r="C66" s="36">
        <v>0.58689999999999998</v>
      </c>
      <c r="D66" s="36">
        <v>7.45</v>
      </c>
      <c r="E66" s="36">
        <v>0.67849999999999999</v>
      </c>
      <c r="F66" s="36">
        <v>3.86</v>
      </c>
      <c r="G66" s="36">
        <v>16.079999999999998</v>
      </c>
      <c r="H66" s="36">
        <v>0.13919999999999999</v>
      </c>
      <c r="I66" s="36">
        <v>9.8599999999999993E-2</v>
      </c>
      <c r="J66" s="36">
        <v>18.88</v>
      </c>
      <c r="K66" s="36">
        <v>0.95689999999999997</v>
      </c>
      <c r="L66" s="36">
        <v>2.06E-2</v>
      </c>
      <c r="M66" s="36">
        <v>99.470699999999994</v>
      </c>
      <c r="N66" s="37">
        <v>1.8459304010715145</v>
      </c>
      <c r="O66" s="37">
        <v>1.6066890803263269E-2</v>
      </c>
      <c r="P66" s="37">
        <v>0.31955608889950315</v>
      </c>
      <c r="Q66" s="37">
        <v>1.9523721547158503E-2</v>
      </c>
      <c r="R66" s="37">
        <v>0.11748424374869051</v>
      </c>
      <c r="S66" s="37">
        <v>0.87228295764681008</v>
      </c>
      <c r="T66" s="37">
        <v>4.2910278423015941E-3</v>
      </c>
      <c r="U66" s="37">
        <v>2.8867513025164675E-3</v>
      </c>
      <c r="V66" s="37">
        <v>0.73620140884632745</v>
      </c>
      <c r="W66" s="37">
        <v>6.7522249188087358E-2</v>
      </c>
      <c r="X66" s="37">
        <v>9.5637319952237123E-4</v>
      </c>
      <c r="Y66" s="37">
        <v>4.0027021140956949</v>
      </c>
      <c r="Z66" s="37">
        <v>0.88130113466778237</v>
      </c>
    </row>
    <row r="67" spans="1:26" ht="11.1" customHeight="1" x14ac:dyDescent="0.25">
      <c r="A67" s="2" t="s">
        <v>98</v>
      </c>
      <c r="B67" s="36">
        <v>50.8</v>
      </c>
      <c r="C67" s="36">
        <v>0.74409999999999998</v>
      </c>
      <c r="D67" s="36">
        <v>8.08</v>
      </c>
      <c r="E67" s="36">
        <v>0.71830000000000005</v>
      </c>
      <c r="F67" s="36">
        <v>3.69</v>
      </c>
      <c r="G67" s="36">
        <v>15.94</v>
      </c>
      <c r="H67" s="36">
        <v>0.11119999999999999</v>
      </c>
      <c r="I67" s="36">
        <v>0</v>
      </c>
      <c r="J67" s="36">
        <v>18.760000000000002</v>
      </c>
      <c r="K67" s="36">
        <v>1.0773999999999999</v>
      </c>
      <c r="L67" s="36">
        <v>0</v>
      </c>
      <c r="M67" s="36">
        <v>99.921099999999996</v>
      </c>
      <c r="N67" s="37">
        <v>1.8368237179739511</v>
      </c>
      <c r="O67" s="37">
        <v>2.02379596594114E-2</v>
      </c>
      <c r="P67" s="37">
        <v>0.34432604479219009</v>
      </c>
      <c r="Q67" s="37">
        <v>2.0534602871249412E-2</v>
      </c>
      <c r="R67" s="37">
        <v>0.11158000484825702</v>
      </c>
      <c r="S67" s="37">
        <v>0.85906761804709797</v>
      </c>
      <c r="T67" s="37">
        <v>3.4056073403124628E-3</v>
      </c>
      <c r="U67" s="37">
        <v>0</v>
      </c>
      <c r="V67" s="37">
        <v>0.72676696290202947</v>
      </c>
      <c r="W67" s="37">
        <v>7.5530960200834274E-2</v>
      </c>
      <c r="X67" s="37">
        <v>0</v>
      </c>
      <c r="Y67" s="37">
        <v>3.9982734786353333</v>
      </c>
      <c r="Z67" s="37">
        <v>0.88504581661115711</v>
      </c>
    </row>
    <row r="68" spans="1:26" ht="11.1" customHeight="1" x14ac:dyDescent="0.25">
      <c r="A68" s="2" t="s">
        <v>99</v>
      </c>
      <c r="B68" s="36">
        <v>50.86</v>
      </c>
      <c r="C68" s="36">
        <v>0.62970000000000004</v>
      </c>
      <c r="D68" s="36">
        <v>7.29</v>
      </c>
      <c r="E68" s="36">
        <v>0.77180000000000004</v>
      </c>
      <c r="F68" s="36">
        <v>3.56</v>
      </c>
      <c r="G68" s="36">
        <v>16.079999999999998</v>
      </c>
      <c r="H68" s="36">
        <v>0.1193</v>
      </c>
      <c r="I68" s="36">
        <v>0</v>
      </c>
      <c r="J68" s="36">
        <v>19.52</v>
      </c>
      <c r="K68" s="36">
        <v>1.0016</v>
      </c>
      <c r="L68" s="36">
        <v>1.9400000000000001E-2</v>
      </c>
      <c r="M68" s="36">
        <v>99.851900000000001</v>
      </c>
      <c r="N68" s="37">
        <v>1.8448329677865714</v>
      </c>
      <c r="O68" s="37">
        <v>1.7180905279828362E-2</v>
      </c>
      <c r="P68" s="37">
        <v>0.31164701417395219</v>
      </c>
      <c r="Q68" s="37">
        <v>2.2134114127301614E-2</v>
      </c>
      <c r="R68" s="37">
        <v>0.10799084430530137</v>
      </c>
      <c r="S68" s="37">
        <v>0.86936470636960284</v>
      </c>
      <c r="T68" s="37">
        <v>3.6652800120912437E-3</v>
      </c>
      <c r="U68" s="37">
        <v>0</v>
      </c>
      <c r="V68" s="37">
        <v>0.75861091176949946</v>
      </c>
      <c r="W68" s="37">
        <v>7.0439988973055728E-2</v>
      </c>
      <c r="X68" s="37">
        <v>8.9764894459454139E-4</v>
      </c>
      <c r="Y68" s="37">
        <v>4.0067643817417977</v>
      </c>
      <c r="Z68" s="37">
        <v>0.88950710493153773</v>
      </c>
    </row>
    <row r="69" spans="1:26" ht="11.1" customHeight="1" x14ac:dyDescent="0.25">
      <c r="A69" s="2" t="s">
        <v>100</v>
      </c>
      <c r="B69" s="36">
        <v>50.52</v>
      </c>
      <c r="C69" s="36">
        <v>0.78820000000000001</v>
      </c>
      <c r="D69" s="36">
        <v>7.93</v>
      </c>
      <c r="E69" s="36">
        <v>0.80089999999999995</v>
      </c>
      <c r="F69" s="36">
        <v>3.44</v>
      </c>
      <c r="G69" s="36">
        <v>15.66</v>
      </c>
      <c r="H69" s="36">
        <v>0.1163</v>
      </c>
      <c r="I69" s="36">
        <v>3.4599999999999999E-2</v>
      </c>
      <c r="J69" s="36">
        <v>19.39</v>
      </c>
      <c r="K69" s="36">
        <v>0.96950000000000003</v>
      </c>
      <c r="L69" s="36">
        <v>0</v>
      </c>
      <c r="M69" s="36">
        <v>99.649600000000007</v>
      </c>
      <c r="N69" s="37">
        <v>1.8342685858696617</v>
      </c>
      <c r="O69" s="37">
        <v>2.1526214919581385E-2</v>
      </c>
      <c r="P69" s="37">
        <v>0.33933411258397972</v>
      </c>
      <c r="Q69" s="37">
        <v>2.2990824992626342E-2</v>
      </c>
      <c r="R69" s="37">
        <v>0.1044514017098525</v>
      </c>
      <c r="S69" s="37">
        <v>0.84747444200897137</v>
      </c>
      <c r="T69" s="37">
        <v>3.5765583999310111E-3</v>
      </c>
      <c r="U69" s="37">
        <v>1.0105831743715643E-3</v>
      </c>
      <c r="V69" s="37">
        <v>0.75428587011233095</v>
      </c>
      <c r="W69" s="37">
        <v>6.8248273302294993E-2</v>
      </c>
      <c r="X69" s="37">
        <v>0</v>
      </c>
      <c r="Y69" s="37">
        <v>3.9971668670736014</v>
      </c>
      <c r="Z69" s="37">
        <v>0.89027359389487815</v>
      </c>
    </row>
    <row r="70" spans="1:26" ht="11.1" customHeight="1" x14ac:dyDescent="0.25">
      <c r="A70" s="2" t="s">
        <v>101</v>
      </c>
      <c r="B70" s="36">
        <v>50.95</v>
      </c>
      <c r="C70" s="36">
        <v>0.73599999999999999</v>
      </c>
      <c r="D70" s="36">
        <v>8.08</v>
      </c>
      <c r="E70" s="36">
        <v>0.49919999999999998</v>
      </c>
      <c r="F70" s="36">
        <v>4.16</v>
      </c>
      <c r="G70" s="36">
        <v>16.100000000000001</v>
      </c>
      <c r="H70" s="36">
        <v>0.1016</v>
      </c>
      <c r="I70" s="36">
        <v>0</v>
      </c>
      <c r="J70" s="36">
        <v>17.45</v>
      </c>
      <c r="K70" s="36">
        <v>1.1429</v>
      </c>
      <c r="L70" s="36">
        <v>1.03E-2</v>
      </c>
      <c r="M70" s="36">
        <v>99.23</v>
      </c>
      <c r="N70" s="37">
        <v>1.8498514560956527</v>
      </c>
      <c r="O70" s="37">
        <v>2.0100281368145713E-2</v>
      </c>
      <c r="P70" s="37">
        <v>0.34574728228909157</v>
      </c>
      <c r="Q70" s="37">
        <v>1.4329925072922037E-2</v>
      </c>
      <c r="R70" s="37">
        <v>0.12631131064524281</v>
      </c>
      <c r="S70" s="37">
        <v>0.8712721036033283</v>
      </c>
      <c r="T70" s="37">
        <v>3.1244414814621552E-3</v>
      </c>
      <c r="U70" s="37">
        <v>0</v>
      </c>
      <c r="V70" s="37">
        <v>0.67880756778206652</v>
      </c>
      <c r="W70" s="37">
        <v>8.0453541918478935E-2</v>
      </c>
      <c r="X70" s="37">
        <v>4.7703911608628442E-4</v>
      </c>
      <c r="Y70" s="37">
        <v>3.9904749493724769</v>
      </c>
      <c r="Z70" s="37">
        <v>0.8733827078105677</v>
      </c>
    </row>
    <row r="71" spans="1:26" ht="11.1" customHeight="1" x14ac:dyDescent="0.25">
      <c r="A71" s="2" t="s">
        <v>102</v>
      </c>
      <c r="B71" s="36">
        <v>50</v>
      </c>
      <c r="C71" s="36">
        <v>0.86029999999999995</v>
      </c>
      <c r="D71" s="36">
        <v>8.9</v>
      </c>
      <c r="E71" s="36">
        <v>0.74729999999999996</v>
      </c>
      <c r="F71" s="36">
        <v>3.8</v>
      </c>
      <c r="G71" s="36">
        <v>15.51</v>
      </c>
      <c r="H71" s="36">
        <v>9.7900000000000001E-2</v>
      </c>
      <c r="I71" s="36">
        <v>1.2999999999999999E-3</v>
      </c>
      <c r="J71" s="36">
        <v>18.89</v>
      </c>
      <c r="K71" s="36">
        <v>0.9304</v>
      </c>
      <c r="L71" s="36">
        <v>0</v>
      </c>
      <c r="M71" s="36">
        <v>99.737300000000005</v>
      </c>
      <c r="N71" s="37">
        <v>1.8133999665073786</v>
      </c>
      <c r="O71" s="37">
        <v>2.3469572393509483E-2</v>
      </c>
      <c r="P71" s="37">
        <v>0.38042438969013692</v>
      </c>
      <c r="Q71" s="37">
        <v>2.1428671974165342E-2</v>
      </c>
      <c r="R71" s="37">
        <v>0.11525597239456378</v>
      </c>
      <c r="S71" s="37">
        <v>0.83843743833897999</v>
      </c>
      <c r="T71" s="37">
        <v>3.0074077221277792E-3</v>
      </c>
      <c r="U71" s="37">
        <v>3.7928295799683528E-5</v>
      </c>
      <c r="V71" s="37">
        <v>0.73403054711044013</v>
      </c>
      <c r="W71" s="37">
        <v>6.5424071679717546E-2</v>
      </c>
      <c r="X71" s="37">
        <v>0</v>
      </c>
      <c r="Y71" s="37">
        <v>3.9949159661068196</v>
      </c>
      <c r="Z71" s="37">
        <v>0.87914777317595871</v>
      </c>
    </row>
    <row r="72" spans="1:26" ht="11.1" customHeight="1" x14ac:dyDescent="0.25">
      <c r="A72" s="2" t="s">
        <v>103</v>
      </c>
      <c r="B72" s="36">
        <v>50.84</v>
      </c>
      <c r="C72" s="36">
        <v>0.69510000000000005</v>
      </c>
      <c r="D72" s="36">
        <v>8.39</v>
      </c>
      <c r="E72" s="36">
        <v>0.56179999999999997</v>
      </c>
      <c r="F72" s="36">
        <v>3.98</v>
      </c>
      <c r="G72" s="36">
        <v>16.37</v>
      </c>
      <c r="H72" s="36">
        <v>0.1222</v>
      </c>
      <c r="I72" s="36">
        <v>0</v>
      </c>
      <c r="J72" s="36">
        <v>17.22</v>
      </c>
      <c r="K72" s="36">
        <v>1.1839999999999999</v>
      </c>
      <c r="L72" s="36">
        <v>1.4800000000000001E-2</v>
      </c>
      <c r="M72" s="36">
        <v>99.378</v>
      </c>
      <c r="N72" s="37">
        <v>1.8413295961487823</v>
      </c>
      <c r="O72" s="37">
        <v>1.8936727749090797E-2</v>
      </c>
      <c r="P72" s="37">
        <v>0.35813164664974878</v>
      </c>
      <c r="Q72" s="37">
        <v>1.6087345988422454E-2</v>
      </c>
      <c r="R72" s="37">
        <v>0.12054947058142787</v>
      </c>
      <c r="S72" s="37">
        <v>0.88371034055537168</v>
      </c>
      <c r="T72" s="37">
        <v>3.7487218490448258E-3</v>
      </c>
      <c r="U72" s="37">
        <v>0</v>
      </c>
      <c r="V72" s="37">
        <v>0.66821730075345098</v>
      </c>
      <c r="W72" s="37">
        <v>8.3142286237635754E-2</v>
      </c>
      <c r="X72" s="37">
        <v>6.8377277776748456E-4</v>
      </c>
      <c r="Y72" s="37">
        <v>3.9945372092907432</v>
      </c>
      <c r="Z72" s="37">
        <v>0.87996186918505825</v>
      </c>
    </row>
    <row r="73" spans="1:26" ht="11.1" customHeight="1" x14ac:dyDescent="0.25">
      <c r="A73" s="2" t="s">
        <v>104</v>
      </c>
      <c r="B73" s="36">
        <v>50.85</v>
      </c>
      <c r="C73" s="36">
        <v>0.70079999999999998</v>
      </c>
      <c r="D73" s="36">
        <v>8.15</v>
      </c>
      <c r="E73" s="36">
        <v>0.71489999999999998</v>
      </c>
      <c r="F73" s="36">
        <v>3.55</v>
      </c>
      <c r="G73" s="36">
        <v>15.69</v>
      </c>
      <c r="H73" s="36">
        <v>7.5899999999999995E-2</v>
      </c>
      <c r="I73" s="36">
        <v>0</v>
      </c>
      <c r="J73" s="36">
        <v>18.84</v>
      </c>
      <c r="K73" s="36">
        <v>1.1022000000000001</v>
      </c>
      <c r="L73" s="36">
        <v>4.5999999999999999E-3</v>
      </c>
      <c r="M73" s="36">
        <v>99.6785</v>
      </c>
      <c r="N73" s="37">
        <v>1.8414318634892535</v>
      </c>
      <c r="O73" s="37">
        <v>1.9089319406241648E-2</v>
      </c>
      <c r="P73" s="37">
        <v>0.34783802147266335</v>
      </c>
      <c r="Q73" s="37">
        <v>2.0468530719487274E-2</v>
      </c>
      <c r="R73" s="37">
        <v>0.10751010674089938</v>
      </c>
      <c r="S73" s="37">
        <v>0.84688200657175994</v>
      </c>
      <c r="T73" s="37">
        <v>2.3280510108811699E-3</v>
      </c>
      <c r="U73" s="37">
        <v>0</v>
      </c>
      <c r="V73" s="37">
        <v>0.73097777340066006</v>
      </c>
      <c r="W73" s="37">
        <v>7.73872424147381E-2</v>
      </c>
      <c r="X73" s="37">
        <v>2.1249397842490066E-4</v>
      </c>
      <c r="Y73" s="37">
        <v>3.9941254092050089</v>
      </c>
      <c r="Z73" s="37">
        <v>0.88735226827500091</v>
      </c>
    </row>
    <row r="74" spans="1:26" ht="11.1" customHeight="1" x14ac:dyDescent="0.25">
      <c r="A74" s="2" t="s">
        <v>105</v>
      </c>
      <c r="B74" s="36">
        <v>50.83</v>
      </c>
      <c r="C74" s="36">
        <v>0.74039999999999995</v>
      </c>
      <c r="D74" s="36">
        <v>7.66</v>
      </c>
      <c r="E74" s="36">
        <v>0.34710000000000002</v>
      </c>
      <c r="F74" s="36">
        <v>3.87</v>
      </c>
      <c r="G74" s="36">
        <v>15.7</v>
      </c>
      <c r="H74" s="36">
        <v>8.2500000000000004E-2</v>
      </c>
      <c r="I74" s="36">
        <v>6.3E-2</v>
      </c>
      <c r="J74" s="36">
        <v>18.87</v>
      </c>
      <c r="K74" s="36">
        <v>1.0049999999999999</v>
      </c>
      <c r="L74" s="36">
        <v>1.8599999999999998E-2</v>
      </c>
      <c r="M74" s="36">
        <v>99.186700000000002</v>
      </c>
      <c r="N74" s="37">
        <v>1.8518535784074279</v>
      </c>
      <c r="O74" s="37">
        <v>2.0290119297925208E-2</v>
      </c>
      <c r="P74" s="37">
        <v>0.3289046790674281</v>
      </c>
      <c r="Q74" s="37">
        <v>9.9981080196773296E-3</v>
      </c>
      <c r="R74" s="37">
        <v>0.11791084287536618</v>
      </c>
      <c r="S74" s="37">
        <v>0.85255313035727243</v>
      </c>
      <c r="T74" s="37">
        <v>2.5458130221416892E-3</v>
      </c>
      <c r="U74" s="37">
        <v>1.8463900998721822E-3</v>
      </c>
      <c r="V74" s="37">
        <v>0.73657506422399122</v>
      </c>
      <c r="W74" s="37">
        <v>7.0989949203096966E-2</v>
      </c>
      <c r="X74" s="37">
        <v>8.6441755688562174E-4</v>
      </c>
      <c r="Y74" s="37">
        <v>3.9943320921310841</v>
      </c>
      <c r="Z74" s="37">
        <v>0.87850054599904182</v>
      </c>
    </row>
    <row r="75" spans="1:26" ht="11.1" customHeight="1" x14ac:dyDescent="0.25">
      <c r="A75" s="2" t="s">
        <v>106</v>
      </c>
      <c r="B75" s="36">
        <v>50.87</v>
      </c>
      <c r="C75" s="36">
        <v>0.69599999999999995</v>
      </c>
      <c r="D75" s="36">
        <v>7.81</v>
      </c>
      <c r="E75" s="36">
        <v>0.52529999999999999</v>
      </c>
      <c r="F75" s="36">
        <v>3.96</v>
      </c>
      <c r="G75" s="36">
        <v>16.16</v>
      </c>
      <c r="H75" s="36">
        <v>0.12520000000000001</v>
      </c>
      <c r="I75" s="36">
        <v>0</v>
      </c>
      <c r="J75" s="36">
        <v>18.260000000000002</v>
      </c>
      <c r="K75" s="36">
        <v>1.0468999999999999</v>
      </c>
      <c r="L75" s="36">
        <v>2.3999999999999998E-3</v>
      </c>
      <c r="M75" s="36">
        <v>99.455799999999996</v>
      </c>
      <c r="N75" s="37">
        <v>1.846440020196177</v>
      </c>
      <c r="O75" s="37">
        <v>1.9002658411442573E-2</v>
      </c>
      <c r="P75" s="37">
        <v>0.33410213253956944</v>
      </c>
      <c r="Q75" s="37">
        <v>1.5075007721632457E-2</v>
      </c>
      <c r="R75" s="37">
        <v>0.12020565419965291</v>
      </c>
      <c r="S75" s="37">
        <v>0.87427908475687865</v>
      </c>
      <c r="T75" s="37">
        <v>3.8491409579102225E-3</v>
      </c>
      <c r="U75" s="37">
        <v>0</v>
      </c>
      <c r="V75" s="37">
        <v>0.71012175366214125</v>
      </c>
      <c r="W75" s="37">
        <v>7.3675473391619853E-2</v>
      </c>
      <c r="X75" s="37">
        <v>1.111242411263138E-4</v>
      </c>
      <c r="Y75" s="37">
        <v>3.9968620500781502</v>
      </c>
      <c r="Z75" s="37">
        <v>0.87912770353240477</v>
      </c>
    </row>
    <row r="76" spans="1:26" ht="11.1" customHeight="1" x14ac:dyDescent="0.25">
      <c r="A76" s="2" t="s">
        <v>107</v>
      </c>
      <c r="B76" s="36">
        <v>50.73</v>
      </c>
      <c r="C76" s="36">
        <v>0.76449999999999996</v>
      </c>
      <c r="D76" s="36">
        <v>8.0399999999999991</v>
      </c>
      <c r="E76" s="36">
        <v>0.69620000000000004</v>
      </c>
      <c r="F76" s="36">
        <v>3.88</v>
      </c>
      <c r="G76" s="36">
        <v>15.36</v>
      </c>
      <c r="H76" s="36">
        <v>7.6600000000000001E-2</v>
      </c>
      <c r="I76" s="36">
        <v>0</v>
      </c>
      <c r="J76" s="36">
        <v>18.399999999999999</v>
      </c>
      <c r="K76" s="36">
        <v>1.1983999999999999</v>
      </c>
      <c r="L76" s="36">
        <v>1.03E-2</v>
      </c>
      <c r="M76" s="36">
        <v>99.156099999999995</v>
      </c>
      <c r="N76" s="37">
        <v>1.8476875873056469</v>
      </c>
      <c r="O76" s="37">
        <v>2.0944636320238456E-2</v>
      </c>
      <c r="P76" s="37">
        <v>0.34512345427561414</v>
      </c>
      <c r="Q76" s="37">
        <v>2.0048153246979731E-2</v>
      </c>
      <c r="R76" s="37">
        <v>0.11818208509880107</v>
      </c>
      <c r="S76" s="37">
        <v>0.83385427605195628</v>
      </c>
      <c r="T76" s="37">
        <v>2.3630802378451689E-3</v>
      </c>
      <c r="U76" s="37">
        <v>0</v>
      </c>
      <c r="V76" s="37">
        <v>0.71802584821226845</v>
      </c>
      <c r="W76" s="37">
        <v>8.4627156280507237E-2</v>
      </c>
      <c r="X76" s="37">
        <v>4.785474464275887E-4</v>
      </c>
      <c r="Y76" s="37">
        <v>3.9913348244762843</v>
      </c>
      <c r="Z76" s="37">
        <v>0.87586389562269384</v>
      </c>
    </row>
    <row r="77" spans="1:26" ht="11.1" customHeight="1" x14ac:dyDescent="0.25">
      <c r="A77" s="2" t="s">
        <v>108</v>
      </c>
      <c r="B77" s="36">
        <v>50.55</v>
      </c>
      <c r="C77" s="36">
        <v>0.82030000000000003</v>
      </c>
      <c r="D77" s="36">
        <v>7.8</v>
      </c>
      <c r="E77" s="36">
        <v>0.65200000000000002</v>
      </c>
      <c r="F77" s="36">
        <v>3.56</v>
      </c>
      <c r="G77" s="36">
        <v>15.37</v>
      </c>
      <c r="H77" s="36">
        <v>0.11119999999999999</v>
      </c>
      <c r="I77" s="36">
        <v>0</v>
      </c>
      <c r="J77" s="36">
        <v>19.21</v>
      </c>
      <c r="K77" s="36">
        <v>1.0497000000000001</v>
      </c>
      <c r="L77" s="36">
        <v>1.9800000000000002E-2</v>
      </c>
      <c r="M77" s="36">
        <v>99.143100000000004</v>
      </c>
      <c r="N77" s="37">
        <v>1.8438896555274957</v>
      </c>
      <c r="O77" s="37">
        <v>2.2507027136076968E-2</v>
      </c>
      <c r="P77" s="37">
        <v>0.33532282592725388</v>
      </c>
      <c r="Q77" s="37">
        <v>1.8803471629988414E-2</v>
      </c>
      <c r="R77" s="37">
        <v>0.10859754547079034</v>
      </c>
      <c r="S77" s="37">
        <v>0.83564708201052107</v>
      </c>
      <c r="T77" s="37">
        <v>3.4356156697779531E-3</v>
      </c>
      <c r="U77" s="37">
        <v>0</v>
      </c>
      <c r="V77" s="37">
        <v>0.75075755204130912</v>
      </c>
      <c r="W77" s="37">
        <v>7.4237482074968456E-2</v>
      </c>
      <c r="X77" s="37">
        <v>9.2130421421673524E-4</v>
      </c>
      <c r="Y77" s="37">
        <v>3.9941195617023988</v>
      </c>
      <c r="Z77" s="37">
        <v>0.88499003085623618</v>
      </c>
    </row>
    <row r="78" spans="1:26" ht="11.1" customHeight="1" x14ac:dyDescent="0.25">
      <c r="A78" s="2" t="s">
        <v>109</v>
      </c>
      <c r="B78" s="36">
        <v>50.64</v>
      </c>
      <c r="C78" s="36">
        <v>0.74209999999999998</v>
      </c>
      <c r="D78" s="36">
        <v>7.96</v>
      </c>
      <c r="E78" s="36">
        <v>0.64659999999999995</v>
      </c>
      <c r="F78" s="36">
        <v>3.43</v>
      </c>
      <c r="G78" s="36">
        <v>15.39</v>
      </c>
      <c r="H78" s="36">
        <v>0.126</v>
      </c>
      <c r="I78" s="36">
        <v>0</v>
      </c>
      <c r="J78" s="36">
        <v>19.53</v>
      </c>
      <c r="K78" s="36">
        <v>0.95269999999999999</v>
      </c>
      <c r="L78" s="36">
        <v>0</v>
      </c>
      <c r="M78" s="36">
        <v>99.417400000000001</v>
      </c>
      <c r="N78" s="37">
        <v>1.8414783941809498</v>
      </c>
      <c r="O78" s="37">
        <v>2.0298643551744214E-2</v>
      </c>
      <c r="P78" s="37">
        <v>0.341146362785611</v>
      </c>
      <c r="Q78" s="37">
        <v>1.8590253266628432E-2</v>
      </c>
      <c r="R78" s="37">
        <v>0.10430936323534414</v>
      </c>
      <c r="S78" s="37">
        <v>0.83415511283437871</v>
      </c>
      <c r="T78" s="37">
        <v>3.8808735776216965E-3</v>
      </c>
      <c r="U78" s="37">
        <v>0</v>
      </c>
      <c r="V78" s="37">
        <v>0.76091080424474933</v>
      </c>
      <c r="W78" s="37">
        <v>6.7169693128316957E-2</v>
      </c>
      <c r="X78" s="37">
        <v>0</v>
      </c>
      <c r="Y78" s="37">
        <v>3.9919395008053442</v>
      </c>
      <c r="Z78" s="37">
        <v>0.88885102644248148</v>
      </c>
    </row>
    <row r="79" spans="1:26" ht="11.1" customHeight="1" x14ac:dyDescent="0.25">
      <c r="A79" s="2" t="s">
        <v>110</v>
      </c>
      <c r="B79" s="36">
        <v>51.65</v>
      </c>
      <c r="C79" s="36">
        <v>0.59589999999999999</v>
      </c>
      <c r="D79" s="36">
        <v>6.26</v>
      </c>
      <c r="E79" s="36">
        <v>0.85009999999999997</v>
      </c>
      <c r="F79" s="36">
        <v>3.7</v>
      </c>
      <c r="G79" s="36">
        <v>16.48</v>
      </c>
      <c r="H79" s="36">
        <v>7.8100000000000003E-2</v>
      </c>
      <c r="I79" s="36">
        <v>5.4600000000000003E-2</v>
      </c>
      <c r="J79" s="36">
        <v>19.02</v>
      </c>
      <c r="K79" s="36">
        <v>0.94789999999999996</v>
      </c>
      <c r="L79" s="36">
        <v>0</v>
      </c>
      <c r="M79" s="36">
        <v>99.636700000000005</v>
      </c>
      <c r="N79" s="37">
        <v>1.8743576322225104</v>
      </c>
      <c r="O79" s="37">
        <v>1.6266239916739221E-2</v>
      </c>
      <c r="P79" s="37">
        <v>0.2677387387370842</v>
      </c>
      <c r="Q79" s="37">
        <v>2.4390956113910484E-2</v>
      </c>
      <c r="R79" s="37">
        <v>0.11228974630972739</v>
      </c>
      <c r="S79" s="37">
        <v>0.89140405635585873</v>
      </c>
      <c r="T79" s="37">
        <v>2.4005966000059191E-3</v>
      </c>
      <c r="U79" s="37">
        <v>1.5939370066180923E-3</v>
      </c>
      <c r="V79" s="37">
        <v>0.73952221136048024</v>
      </c>
      <c r="W79" s="37">
        <v>6.6694331624636297E-2</v>
      </c>
      <c r="X79" s="37">
        <v>0</v>
      </c>
      <c r="Y79" s="37">
        <v>3.9966584462475714</v>
      </c>
      <c r="Z79" s="37">
        <v>0.88812350339166091</v>
      </c>
    </row>
    <row r="80" spans="1:26" ht="11.1" customHeight="1" x14ac:dyDescent="0.25">
      <c r="A80" s="2" t="s">
        <v>111</v>
      </c>
      <c r="B80" s="36">
        <v>50.31</v>
      </c>
      <c r="C80" s="36">
        <v>0.75349999999999995</v>
      </c>
      <c r="D80" s="36">
        <v>8.9</v>
      </c>
      <c r="E80" s="36">
        <v>0.50860000000000005</v>
      </c>
      <c r="F80" s="36">
        <v>4.08</v>
      </c>
      <c r="G80" s="36">
        <v>16.03</v>
      </c>
      <c r="H80" s="36">
        <v>0.11119999999999999</v>
      </c>
      <c r="I80" s="36">
        <v>0</v>
      </c>
      <c r="J80" s="36">
        <v>17.739999999999998</v>
      </c>
      <c r="K80" s="36">
        <v>1.1156999999999999</v>
      </c>
      <c r="L80" s="36">
        <v>5.4999999999999997E-3</v>
      </c>
      <c r="M80" s="36">
        <v>99.554599999999994</v>
      </c>
      <c r="N80" s="37">
        <v>1.8230264475847509</v>
      </c>
      <c r="O80" s="37">
        <v>2.0537783131420122E-2</v>
      </c>
      <c r="P80" s="37">
        <v>0.38008734098312275</v>
      </c>
      <c r="Q80" s="37">
        <v>1.4571078008385082E-2</v>
      </c>
      <c r="R80" s="37">
        <v>0.12363887891754673</v>
      </c>
      <c r="S80" s="37">
        <v>0.86577978206091222</v>
      </c>
      <c r="T80" s="37">
        <v>3.4129463297996781E-3</v>
      </c>
      <c r="U80" s="37">
        <v>0</v>
      </c>
      <c r="V80" s="37">
        <v>0.68873292365285677</v>
      </c>
      <c r="W80" s="37">
        <v>7.8384529032667433E-2</v>
      </c>
      <c r="X80" s="37">
        <v>2.5422920589362059E-4</v>
      </c>
      <c r="Y80" s="37">
        <v>3.998425938907356</v>
      </c>
      <c r="Z80" s="37">
        <v>0.87503886494795091</v>
      </c>
    </row>
    <row r="81" spans="1:26" ht="6" customHeight="1" x14ac:dyDescent="0.25">
      <c r="A81" s="2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1.1" customHeight="1" x14ac:dyDescent="0.25">
      <c r="A82" s="2"/>
      <c r="B82" s="38" t="s">
        <v>14</v>
      </c>
      <c r="C82" s="38" t="s">
        <v>15</v>
      </c>
      <c r="D82" s="38" t="s">
        <v>16</v>
      </c>
      <c r="E82" s="38" t="s">
        <v>17</v>
      </c>
      <c r="F82" s="38" t="s">
        <v>18</v>
      </c>
      <c r="G82" s="38" t="s">
        <v>20</v>
      </c>
      <c r="H82" s="38" t="s">
        <v>19</v>
      </c>
      <c r="I82" s="38" t="s">
        <v>58</v>
      </c>
      <c r="J82" s="38" t="s">
        <v>21</v>
      </c>
      <c r="K82" s="38" t="s">
        <v>22</v>
      </c>
      <c r="L82" s="38" t="s">
        <v>23</v>
      </c>
      <c r="M82" s="38" t="s">
        <v>64</v>
      </c>
      <c r="N82" s="38" t="s">
        <v>65</v>
      </c>
      <c r="O82" s="38" t="s">
        <v>66</v>
      </c>
      <c r="P82" s="38" t="s">
        <v>67</v>
      </c>
      <c r="Q82" s="38" t="s">
        <v>68</v>
      </c>
      <c r="R82" s="38" t="s">
        <v>69</v>
      </c>
      <c r="S82" s="38" t="s">
        <v>70</v>
      </c>
      <c r="T82" s="38" t="s">
        <v>71</v>
      </c>
      <c r="U82" s="38" t="s">
        <v>72</v>
      </c>
      <c r="V82" s="38" t="s">
        <v>73</v>
      </c>
      <c r="W82" s="38" t="s">
        <v>74</v>
      </c>
      <c r="X82" s="38" t="s">
        <v>75</v>
      </c>
      <c r="Y82" s="44" t="s">
        <v>139</v>
      </c>
      <c r="Z82" s="44" t="s">
        <v>25</v>
      </c>
    </row>
    <row r="83" spans="1:26" customFormat="1" ht="11.1" customHeight="1" x14ac:dyDescent="0.25">
      <c r="A83" s="8" t="s">
        <v>169</v>
      </c>
    </row>
    <row r="84" spans="1:26" ht="11.1" customHeight="1" x14ac:dyDescent="0.25">
      <c r="A84" s="2" t="s">
        <v>86</v>
      </c>
      <c r="B84" s="36">
        <v>50.58</v>
      </c>
      <c r="C84" s="36">
        <v>0.92669999999999997</v>
      </c>
      <c r="D84" s="36">
        <v>8.35</v>
      </c>
      <c r="E84" s="36">
        <v>0.36430000000000001</v>
      </c>
      <c r="F84" s="36">
        <v>4.78</v>
      </c>
      <c r="G84" s="36">
        <v>18.04</v>
      </c>
      <c r="H84" s="36">
        <v>0.16539999999999999</v>
      </c>
      <c r="I84" s="36">
        <v>0</v>
      </c>
      <c r="J84" s="36">
        <v>15.32</v>
      </c>
      <c r="K84" s="36">
        <v>1.2506999999999999</v>
      </c>
      <c r="L84" s="36">
        <v>1.84E-2</v>
      </c>
      <c r="M84" s="36">
        <f t="shared" ref="M84:M100" si="0">SUM(B84:L84)</f>
        <v>99.79549999999999</v>
      </c>
      <c r="N84" s="37">
        <v>1.8236619933738134</v>
      </c>
      <c r="O84" s="37">
        <v>2.5132537556554237E-2</v>
      </c>
      <c r="P84" s="37">
        <v>0.35481889944531469</v>
      </c>
      <c r="Q84" s="37">
        <v>1.0384877282878549E-2</v>
      </c>
      <c r="R84" s="37">
        <v>0.14412843211580043</v>
      </c>
      <c r="S84" s="37">
        <v>0.96947657725620562</v>
      </c>
      <c r="T84" s="37">
        <v>5.0511125659947172E-3</v>
      </c>
      <c r="U84" s="37">
        <v>0</v>
      </c>
      <c r="V84" s="37">
        <v>0.59181076976543456</v>
      </c>
      <c r="W84" s="37">
        <v>8.7430495611743528E-2</v>
      </c>
      <c r="X84" s="37">
        <v>8.4626707533530087E-4</v>
      </c>
      <c r="Y84" s="37">
        <v>4.0127419620490752</v>
      </c>
      <c r="Z84" s="37">
        <f t="shared" ref="Z84:Z100" si="1">G84/(G84+F84)</f>
        <v>0.79053461875547759</v>
      </c>
    </row>
    <row r="85" spans="1:26" ht="11.1" customHeight="1" x14ac:dyDescent="0.25">
      <c r="A85" s="2" t="s">
        <v>87</v>
      </c>
      <c r="B85" s="36">
        <v>49.85</v>
      </c>
      <c r="C85" s="36">
        <v>1.0824</v>
      </c>
      <c r="D85" s="36">
        <v>9.5500000000000007</v>
      </c>
      <c r="E85" s="36">
        <v>0.4098</v>
      </c>
      <c r="F85" s="36">
        <v>5.08</v>
      </c>
      <c r="G85" s="36">
        <v>17.329999999999998</v>
      </c>
      <c r="H85" s="36">
        <v>9.6600000000000005E-2</v>
      </c>
      <c r="I85" s="36">
        <v>0</v>
      </c>
      <c r="J85" s="36">
        <v>15.49</v>
      </c>
      <c r="K85" s="36">
        <v>1.4</v>
      </c>
      <c r="L85" s="36">
        <v>1.2E-2</v>
      </c>
      <c r="M85" s="36">
        <f t="shared" si="0"/>
        <v>100.3008</v>
      </c>
      <c r="N85" s="37">
        <v>1.7929593131417856</v>
      </c>
      <c r="O85" s="37">
        <v>2.9283616482579735E-2</v>
      </c>
      <c r="P85" s="37">
        <v>0.40482133266001574</v>
      </c>
      <c r="Q85" s="37">
        <v>1.1653433476398077E-2</v>
      </c>
      <c r="R85" s="37">
        <v>0.1528006590949309</v>
      </c>
      <c r="S85" s="37">
        <v>0.92905002648348678</v>
      </c>
      <c r="T85" s="37">
        <v>2.9428519761521333E-3</v>
      </c>
      <c r="U85" s="37">
        <v>0</v>
      </c>
      <c r="V85" s="37">
        <v>0.59691881242037903</v>
      </c>
      <c r="W85" s="37">
        <v>9.762871558520117E-2</v>
      </c>
      <c r="X85" s="37">
        <v>5.5056755819925523E-4</v>
      </c>
      <c r="Y85" s="37">
        <v>4.0186093288791289</v>
      </c>
      <c r="Z85" s="37">
        <f t="shared" si="1"/>
        <v>0.77331548415885765</v>
      </c>
    </row>
    <row r="86" spans="1:26" ht="11.1" customHeight="1" x14ac:dyDescent="0.25">
      <c r="A86" s="2" t="s">
        <v>88</v>
      </c>
      <c r="B86" s="36">
        <v>48.34</v>
      </c>
      <c r="C86" s="36">
        <v>1.1006</v>
      </c>
      <c r="D86" s="36">
        <v>8.4499999999999993</v>
      </c>
      <c r="E86" s="36">
        <v>0.30180000000000001</v>
      </c>
      <c r="F86" s="36">
        <v>4.5599999999999996</v>
      </c>
      <c r="G86" s="36">
        <v>16.61</v>
      </c>
      <c r="H86" s="36">
        <v>0.1071</v>
      </c>
      <c r="I86" s="36">
        <v>0</v>
      </c>
      <c r="J86" s="36">
        <v>16.559999999999999</v>
      </c>
      <c r="K86" s="36">
        <v>1.35</v>
      </c>
      <c r="L86" s="36">
        <v>1.6799999999999999E-2</v>
      </c>
      <c r="M86" s="36">
        <f t="shared" si="0"/>
        <v>97.396300000000011</v>
      </c>
      <c r="N86" s="37">
        <v>1.7975193959428517</v>
      </c>
      <c r="O86" s="37">
        <v>3.0784216362732656E-2</v>
      </c>
      <c r="P86" s="37">
        <v>0.37032104648377628</v>
      </c>
      <c r="Q86" s="37">
        <v>8.8728440864329558E-3</v>
      </c>
      <c r="R86" s="37">
        <v>0.14180385104236537</v>
      </c>
      <c r="S86" s="37">
        <v>0.92060183714084798</v>
      </c>
      <c r="T86" s="37">
        <v>3.3732026259311945E-3</v>
      </c>
      <c r="U86" s="37">
        <v>0</v>
      </c>
      <c r="V86" s="37">
        <v>0.65975979774518756</v>
      </c>
      <c r="W86" s="37">
        <v>9.732960839230359E-2</v>
      </c>
      <c r="X86" s="37">
        <v>7.9689356606621085E-4</v>
      </c>
      <c r="Y86" s="37">
        <v>4.0311626933884952</v>
      </c>
      <c r="Z86" s="37">
        <f t="shared" si="1"/>
        <v>0.78460085025980164</v>
      </c>
    </row>
    <row r="87" spans="1:26" ht="11.1" customHeight="1" x14ac:dyDescent="0.25">
      <c r="A87" s="2" t="s">
        <v>89</v>
      </c>
      <c r="B87" s="36">
        <v>49.2</v>
      </c>
      <c r="C87" s="36">
        <v>0.95640000000000003</v>
      </c>
      <c r="D87" s="36">
        <v>8.7799999999999994</v>
      </c>
      <c r="E87" s="36">
        <v>0.3886</v>
      </c>
      <c r="F87" s="36">
        <v>5.0599999999999996</v>
      </c>
      <c r="G87" s="36">
        <v>17.510000000000002</v>
      </c>
      <c r="H87" s="36">
        <v>0.15859999999999999</v>
      </c>
      <c r="I87" s="36">
        <v>0</v>
      </c>
      <c r="J87" s="36">
        <v>15.1</v>
      </c>
      <c r="K87" s="36">
        <v>1.41</v>
      </c>
      <c r="L87" s="36">
        <v>1.12E-2</v>
      </c>
      <c r="M87" s="36">
        <f t="shared" si="0"/>
        <v>98.57480000000001</v>
      </c>
      <c r="N87" s="37">
        <v>1.8017726772774207</v>
      </c>
      <c r="O87" s="37">
        <v>2.6345480059714429E-2</v>
      </c>
      <c r="P87" s="37">
        <v>0.37895195930354164</v>
      </c>
      <c r="Q87" s="37">
        <v>1.1251602110443997E-2</v>
      </c>
      <c r="R87" s="37">
        <v>0.15496786664752424</v>
      </c>
      <c r="S87" s="37">
        <v>0.95577640656512752</v>
      </c>
      <c r="T87" s="37">
        <v>4.9195354761965293E-3</v>
      </c>
      <c r="U87" s="37">
        <v>0</v>
      </c>
      <c r="V87" s="37">
        <v>0.59247552997506336</v>
      </c>
      <c r="W87" s="37">
        <v>0.10011479790070944</v>
      </c>
      <c r="X87" s="37">
        <v>5.2321118096769297E-4</v>
      </c>
      <c r="Y87" s="37">
        <v>4.0270990664967092</v>
      </c>
      <c r="Z87" s="37">
        <f t="shared" si="1"/>
        <v>0.77580859548072667</v>
      </c>
    </row>
    <row r="88" spans="1:26" ht="11.1" customHeight="1" x14ac:dyDescent="0.25">
      <c r="A88" s="2" t="s">
        <v>90</v>
      </c>
      <c r="B88" s="36">
        <v>50.35</v>
      </c>
      <c r="C88" s="36">
        <v>0.6109</v>
      </c>
      <c r="D88" s="36">
        <v>7.2</v>
      </c>
      <c r="E88" s="36">
        <v>0.71030000000000004</v>
      </c>
      <c r="F88" s="36">
        <v>4.68</v>
      </c>
      <c r="G88" s="36">
        <v>17.239999999999998</v>
      </c>
      <c r="H88" s="36">
        <v>0.12379999999999999</v>
      </c>
      <c r="I88" s="36">
        <v>0</v>
      </c>
      <c r="J88" s="36">
        <v>16.32</v>
      </c>
      <c r="K88" s="36">
        <v>1.1729000000000001</v>
      </c>
      <c r="L88" s="36">
        <v>1.15E-2</v>
      </c>
      <c r="M88" s="36">
        <f t="shared" si="0"/>
        <v>98.41940000000001</v>
      </c>
      <c r="N88" s="37">
        <v>1.8473114164870079</v>
      </c>
      <c r="O88" s="37">
        <v>1.6859411832846151E-2</v>
      </c>
      <c r="P88" s="37">
        <v>0.31133495426467661</v>
      </c>
      <c r="Q88" s="37">
        <v>2.0604360010287499E-2</v>
      </c>
      <c r="R88" s="37">
        <v>0.14359613010228436</v>
      </c>
      <c r="S88" s="37">
        <v>0.94278609024125448</v>
      </c>
      <c r="T88" s="37">
        <v>3.8472224973552915E-3</v>
      </c>
      <c r="U88" s="37">
        <v>0</v>
      </c>
      <c r="V88" s="37">
        <v>0.64153354567695775</v>
      </c>
      <c r="W88" s="37">
        <v>8.3434543455291249E-2</v>
      </c>
      <c r="X88" s="37">
        <v>5.3822340469440982E-4</v>
      </c>
      <c r="Y88" s="37">
        <v>4.0118458979726555</v>
      </c>
      <c r="Z88" s="37">
        <f t="shared" si="1"/>
        <v>0.78649635036496346</v>
      </c>
    </row>
    <row r="89" spans="1:26" ht="11.1" customHeight="1" x14ac:dyDescent="0.25">
      <c r="A89" s="2" t="s">
        <v>93</v>
      </c>
      <c r="B89" s="36">
        <v>49.19</v>
      </c>
      <c r="C89" s="36">
        <v>0.84930000000000005</v>
      </c>
      <c r="D89" s="36">
        <v>8.17</v>
      </c>
      <c r="E89" s="36">
        <v>0.53510000000000002</v>
      </c>
      <c r="F89" s="36">
        <v>4.47</v>
      </c>
      <c r="G89" s="36">
        <v>17.52</v>
      </c>
      <c r="H89" s="36">
        <v>0.1676</v>
      </c>
      <c r="I89" s="36">
        <v>0</v>
      </c>
      <c r="J89" s="36">
        <v>16.77</v>
      </c>
      <c r="K89" s="36">
        <v>1.222</v>
      </c>
      <c r="L89" s="36">
        <v>3.32E-2</v>
      </c>
      <c r="M89" s="36">
        <f t="shared" si="0"/>
        <v>98.927199999999971</v>
      </c>
      <c r="N89" s="37">
        <v>1.800698706499551</v>
      </c>
      <c r="O89" s="37">
        <v>2.338605728593909E-2</v>
      </c>
      <c r="P89" s="37">
        <v>0.35248531907683361</v>
      </c>
      <c r="Q89" s="37">
        <v>1.5487305188687284E-2</v>
      </c>
      <c r="R89" s="37">
        <v>0.13684470467434309</v>
      </c>
      <c r="S89" s="37">
        <v>0.95594652196407603</v>
      </c>
      <c r="T89" s="37">
        <v>5.1966595297945357E-3</v>
      </c>
      <c r="U89" s="37">
        <v>0</v>
      </c>
      <c r="V89" s="37">
        <v>0.65774244656613567</v>
      </c>
      <c r="W89" s="37">
        <v>8.6732068517139355E-2</v>
      </c>
      <c r="X89" s="37">
        <v>1.5503380756384563E-3</v>
      </c>
      <c r="Y89" s="37">
        <v>4.0360701273781379</v>
      </c>
      <c r="Z89" s="37">
        <f t="shared" si="1"/>
        <v>0.79672578444747622</v>
      </c>
    </row>
    <row r="90" spans="1:26" ht="11.1" customHeight="1" x14ac:dyDescent="0.25">
      <c r="A90" s="2" t="s">
        <v>94</v>
      </c>
      <c r="B90" s="36">
        <v>50.26</v>
      </c>
      <c r="C90" s="36">
        <v>0.76739999999999997</v>
      </c>
      <c r="D90" s="36">
        <v>7.42</v>
      </c>
      <c r="E90" s="36">
        <v>0.68500000000000005</v>
      </c>
      <c r="F90" s="36">
        <v>4.22</v>
      </c>
      <c r="G90" s="36">
        <v>17.170000000000002</v>
      </c>
      <c r="H90" s="36">
        <v>0.1239</v>
      </c>
      <c r="I90" s="36">
        <v>0</v>
      </c>
      <c r="J90" s="36">
        <v>17.22</v>
      </c>
      <c r="K90" s="36">
        <v>1.2189000000000001</v>
      </c>
      <c r="L90" s="36">
        <v>1.7399999999999999E-2</v>
      </c>
      <c r="M90" s="36">
        <f t="shared" si="0"/>
        <v>99.10260000000001</v>
      </c>
      <c r="N90" s="37">
        <v>1.8334923215394294</v>
      </c>
      <c r="O90" s="37">
        <v>2.1057657670684474E-2</v>
      </c>
      <c r="P90" s="37">
        <v>0.31901805539394096</v>
      </c>
      <c r="Q90" s="37">
        <v>1.9757130036156152E-2</v>
      </c>
      <c r="R90" s="37">
        <v>0.12874349825301243</v>
      </c>
      <c r="S90" s="37">
        <v>0.93360285684662792</v>
      </c>
      <c r="T90" s="37">
        <v>3.8283702908625443E-3</v>
      </c>
      <c r="U90" s="37">
        <v>0</v>
      </c>
      <c r="V90" s="37">
        <v>0.67305155990532528</v>
      </c>
      <c r="W90" s="37">
        <v>8.6212245427111117E-2</v>
      </c>
      <c r="X90" s="37">
        <v>8.0971085048335014E-4</v>
      </c>
      <c r="Y90" s="37">
        <v>4.0195734062136337</v>
      </c>
      <c r="Z90" s="37">
        <f t="shared" si="1"/>
        <v>0.80271154745208051</v>
      </c>
    </row>
    <row r="91" spans="1:26" ht="11.1" customHeight="1" x14ac:dyDescent="0.25">
      <c r="A91" s="2" t="s">
        <v>95</v>
      </c>
      <c r="B91" s="36">
        <v>50.72</v>
      </c>
      <c r="C91" s="36">
        <v>0.57250000000000001</v>
      </c>
      <c r="D91" s="36">
        <v>6.08</v>
      </c>
      <c r="E91" s="36">
        <v>0.51270000000000004</v>
      </c>
      <c r="F91" s="36">
        <v>4.33</v>
      </c>
      <c r="G91" s="36">
        <v>18.04</v>
      </c>
      <c r="H91" s="36">
        <v>0.13270000000000001</v>
      </c>
      <c r="I91" s="36">
        <v>0</v>
      </c>
      <c r="J91" s="36">
        <v>15.04</v>
      </c>
      <c r="K91" s="36">
        <v>1.57</v>
      </c>
      <c r="L91" s="36">
        <v>0.81100000000000005</v>
      </c>
      <c r="M91" s="36">
        <f t="shared" si="0"/>
        <v>97.808899999999994</v>
      </c>
      <c r="N91" s="37">
        <v>1.8735042780866786</v>
      </c>
      <c r="O91" s="37">
        <v>1.5906791564996095E-2</v>
      </c>
      <c r="P91" s="37">
        <v>0.26468770623797799</v>
      </c>
      <c r="Q91" s="37">
        <v>1.4973227982375862E-2</v>
      </c>
      <c r="R91" s="37">
        <v>0.13375794385060918</v>
      </c>
      <c r="S91" s="37">
        <v>0.99322408653430461</v>
      </c>
      <c r="T91" s="37">
        <v>4.1517613997643695E-3</v>
      </c>
      <c r="U91" s="37">
        <v>0</v>
      </c>
      <c r="V91" s="37">
        <v>0.59522595058068095</v>
      </c>
      <c r="W91" s="37">
        <v>0.11243961889653427</v>
      </c>
      <c r="X91" s="37">
        <v>3.8213815104987121E-2</v>
      </c>
      <c r="Y91" s="37">
        <v>4.0460851802389097</v>
      </c>
      <c r="Z91" s="37">
        <f t="shared" si="1"/>
        <v>0.8064371926687528</v>
      </c>
    </row>
    <row r="92" spans="1:26" ht="11.1" customHeight="1" x14ac:dyDescent="0.25">
      <c r="A92" s="2" t="s">
        <v>96</v>
      </c>
      <c r="B92" s="36">
        <v>51.75</v>
      </c>
      <c r="C92" s="36">
        <v>0.73680000000000001</v>
      </c>
      <c r="D92" s="36">
        <v>7.47</v>
      </c>
      <c r="E92" s="36">
        <v>0.15310000000000001</v>
      </c>
      <c r="F92" s="36">
        <v>5.13</v>
      </c>
      <c r="G92" s="36">
        <v>18.57</v>
      </c>
      <c r="H92" s="36">
        <v>0.14280000000000001</v>
      </c>
      <c r="I92" s="36">
        <v>0</v>
      </c>
      <c r="J92" s="36">
        <v>15.08</v>
      </c>
      <c r="K92" s="36">
        <v>1.1104000000000001</v>
      </c>
      <c r="L92" s="36">
        <v>1.32E-2</v>
      </c>
      <c r="M92" s="36">
        <f t="shared" si="0"/>
        <v>100.15629999999999</v>
      </c>
      <c r="N92" s="37">
        <v>1.855641141987969</v>
      </c>
      <c r="O92" s="37">
        <v>1.9873067650885267E-2</v>
      </c>
      <c r="P92" s="37">
        <v>0.31568866415307223</v>
      </c>
      <c r="Q92" s="37">
        <v>4.3404574676711525E-3</v>
      </c>
      <c r="R92" s="37">
        <v>0.15383574082697879</v>
      </c>
      <c r="S92" s="37">
        <v>0.99250066860956043</v>
      </c>
      <c r="T92" s="37">
        <v>4.3370843220630886E-3</v>
      </c>
      <c r="U92" s="37">
        <v>0</v>
      </c>
      <c r="V92" s="37">
        <v>0.57935339596171598</v>
      </c>
      <c r="W92" s="37">
        <v>7.7198233045540854E-2</v>
      </c>
      <c r="X92" s="37">
        <v>6.037840961720843E-4</v>
      </c>
      <c r="Y92" s="37">
        <v>4.0033722381216288</v>
      </c>
      <c r="Z92" s="37">
        <f t="shared" si="1"/>
        <v>0.78354430379746842</v>
      </c>
    </row>
    <row r="93" spans="1:26" ht="11.1" customHeight="1" x14ac:dyDescent="0.25">
      <c r="A93" s="2" t="s">
        <v>97</v>
      </c>
      <c r="B93" s="36">
        <v>51.22</v>
      </c>
      <c r="C93" s="36">
        <v>0.7409</v>
      </c>
      <c r="D93" s="36">
        <v>7.41</v>
      </c>
      <c r="E93" s="36">
        <v>0.14799999999999999</v>
      </c>
      <c r="F93" s="36">
        <v>5.8</v>
      </c>
      <c r="G93" s="36">
        <v>19.04</v>
      </c>
      <c r="H93" s="36">
        <v>0.17030000000000001</v>
      </c>
      <c r="I93" s="36">
        <v>0</v>
      </c>
      <c r="J93" s="36">
        <v>14.32</v>
      </c>
      <c r="K93" s="36">
        <v>1.1177999999999999</v>
      </c>
      <c r="L93" s="36">
        <v>1.6E-2</v>
      </c>
      <c r="M93" s="36">
        <f t="shared" si="0"/>
        <v>99.983000000000004</v>
      </c>
      <c r="N93" s="37">
        <v>1.8442096630017566</v>
      </c>
      <c r="O93" s="37">
        <v>2.0066053644239818E-2</v>
      </c>
      <c r="P93" s="37">
        <v>0.31444426189890667</v>
      </c>
      <c r="Q93" s="37">
        <v>4.2131712310295956E-3</v>
      </c>
      <c r="R93" s="37">
        <v>0.17464451729671573</v>
      </c>
      <c r="S93" s="37">
        <v>1.0218165410651363</v>
      </c>
      <c r="T93" s="37">
        <v>5.1936345442164626E-3</v>
      </c>
      <c r="U93" s="37">
        <v>0</v>
      </c>
      <c r="V93" s="37">
        <v>0.55242371461350304</v>
      </c>
      <c r="W93" s="37">
        <v>7.8033141739813322E-2</v>
      </c>
      <c r="X93" s="37">
        <v>7.3487724724777227E-4</v>
      </c>
      <c r="Y93" s="37">
        <v>4.0157795762825659</v>
      </c>
      <c r="Z93" s="37">
        <f t="shared" si="1"/>
        <v>0.76650563607085342</v>
      </c>
    </row>
    <row r="94" spans="1:26" ht="11.1" customHeight="1" x14ac:dyDescent="0.25">
      <c r="A94" s="2" t="s">
        <v>98</v>
      </c>
      <c r="B94" s="36">
        <v>50.76</v>
      </c>
      <c r="C94" s="36">
        <v>0.78769999999999996</v>
      </c>
      <c r="D94" s="36">
        <v>7.97</v>
      </c>
      <c r="E94" s="36">
        <v>0.57499999999999996</v>
      </c>
      <c r="F94" s="36">
        <v>4.82</v>
      </c>
      <c r="G94" s="36">
        <v>18.28</v>
      </c>
      <c r="H94" s="36">
        <v>0.12180000000000001</v>
      </c>
      <c r="I94" s="36">
        <v>0</v>
      </c>
      <c r="J94" s="36">
        <v>14.75</v>
      </c>
      <c r="K94" s="36">
        <v>1.3312999999999999</v>
      </c>
      <c r="L94" s="36">
        <v>5.5899999999999998E-2</v>
      </c>
      <c r="M94" s="36">
        <f t="shared" si="0"/>
        <v>99.451699999999988</v>
      </c>
      <c r="N94" s="37">
        <v>1.8348425588083774</v>
      </c>
      <c r="O94" s="37">
        <v>2.1417545196885678E-2</v>
      </c>
      <c r="P94" s="37">
        <v>0.33953946482930614</v>
      </c>
      <c r="Q94" s="37">
        <v>1.6433183762266761E-2</v>
      </c>
      <c r="R94" s="37">
        <v>0.14570701904900513</v>
      </c>
      <c r="S94" s="37">
        <v>0.98489208771137071</v>
      </c>
      <c r="T94" s="37">
        <v>3.72915555470221E-3</v>
      </c>
      <c r="U94" s="37">
        <v>0</v>
      </c>
      <c r="V94" s="37">
        <v>0.57125207236277165</v>
      </c>
      <c r="W94" s="37">
        <v>9.3303383236209805E-2</v>
      </c>
      <c r="X94" s="37">
        <v>2.5775856123207157E-3</v>
      </c>
      <c r="Y94" s="37">
        <v>4.0136940561232173</v>
      </c>
      <c r="Z94" s="37">
        <f t="shared" si="1"/>
        <v>0.79134199134199135</v>
      </c>
    </row>
    <row r="95" spans="1:26" ht="11.1" customHeight="1" x14ac:dyDescent="0.25">
      <c r="A95" s="2" t="s">
        <v>99</v>
      </c>
      <c r="B95" s="36">
        <v>50.34</v>
      </c>
      <c r="C95" s="36">
        <v>0.71660000000000001</v>
      </c>
      <c r="D95" s="36">
        <v>7.57</v>
      </c>
      <c r="E95" s="36">
        <v>6.9800000000000001E-2</v>
      </c>
      <c r="F95" s="36">
        <v>5.54</v>
      </c>
      <c r="G95" s="36">
        <v>18.41</v>
      </c>
      <c r="H95" s="36">
        <v>0.14030000000000001</v>
      </c>
      <c r="I95" s="36">
        <v>0</v>
      </c>
      <c r="J95" s="36">
        <v>14.82</v>
      </c>
      <c r="K95" s="36">
        <v>1.1911</v>
      </c>
      <c r="L95" s="36">
        <v>2.47E-2</v>
      </c>
      <c r="M95" s="36">
        <f t="shared" si="0"/>
        <v>98.822499999999991</v>
      </c>
      <c r="N95" s="37">
        <v>1.8365057948676402</v>
      </c>
      <c r="O95" s="37">
        <v>1.9664710206840672E-2</v>
      </c>
      <c r="P95" s="37">
        <v>0.32548405518817808</v>
      </c>
      <c r="Q95" s="37">
        <v>2.0133125001343647E-3</v>
      </c>
      <c r="R95" s="37">
        <v>0.16902272534702203</v>
      </c>
      <c r="S95" s="37">
        <v>1.0010785269638862</v>
      </c>
      <c r="T95" s="37">
        <v>4.3353362042993591E-3</v>
      </c>
      <c r="U95" s="37">
        <v>0</v>
      </c>
      <c r="V95" s="37">
        <v>0.57927644900081132</v>
      </c>
      <c r="W95" s="37">
        <v>8.4250324978965827E-2</v>
      </c>
      <c r="X95" s="37">
        <v>1.1494766261342174E-3</v>
      </c>
      <c r="Y95" s="37">
        <v>4.0227807118839118</v>
      </c>
      <c r="Z95" s="37">
        <f t="shared" si="1"/>
        <v>0.76868475991649277</v>
      </c>
    </row>
    <row r="96" spans="1:26" ht="11.1" customHeight="1" x14ac:dyDescent="0.25">
      <c r="A96" s="2" t="s">
        <v>100</v>
      </c>
      <c r="B96" s="36">
        <v>50.04</v>
      </c>
      <c r="C96" s="36">
        <v>0.68469999999999998</v>
      </c>
      <c r="D96" s="36">
        <v>7.26</v>
      </c>
      <c r="E96" s="36">
        <v>0.67469999999999997</v>
      </c>
      <c r="F96" s="36">
        <v>4.47</v>
      </c>
      <c r="G96" s="36">
        <v>18.600000000000001</v>
      </c>
      <c r="H96" s="36">
        <v>0.13300000000000001</v>
      </c>
      <c r="I96" s="36">
        <v>0</v>
      </c>
      <c r="J96" s="36">
        <v>15.53</v>
      </c>
      <c r="K96" s="36">
        <v>1.3086</v>
      </c>
      <c r="L96" s="36">
        <v>0.40010000000000001</v>
      </c>
      <c r="M96" s="36">
        <f t="shared" si="0"/>
        <v>99.101099999999988</v>
      </c>
      <c r="N96" s="37">
        <v>1.8253659173557673</v>
      </c>
      <c r="O96" s="37">
        <v>1.878731076394128E-2</v>
      </c>
      <c r="P96" s="37">
        <v>0.31212172884899481</v>
      </c>
      <c r="Q96" s="37">
        <v>1.945897776898237E-2</v>
      </c>
      <c r="R96" s="37">
        <v>0.13636295468523588</v>
      </c>
      <c r="S96" s="37">
        <v>1.011301953192383</v>
      </c>
      <c r="T96" s="37">
        <v>4.1093231701985564E-3</v>
      </c>
      <c r="U96" s="37">
        <v>0</v>
      </c>
      <c r="V96" s="37">
        <v>0.60696363045037605</v>
      </c>
      <c r="W96" s="37">
        <v>9.2551576428474266E-2</v>
      </c>
      <c r="X96" s="37">
        <v>1.8617668242374739E-2</v>
      </c>
      <c r="Y96" s="37">
        <v>4.0456410409067285</v>
      </c>
      <c r="Z96" s="37">
        <f t="shared" si="1"/>
        <v>0.8062418725617686</v>
      </c>
    </row>
    <row r="97" spans="1:26" ht="11.1" customHeight="1" x14ac:dyDescent="0.25">
      <c r="A97" s="2" t="s">
        <v>101</v>
      </c>
      <c r="B97" s="36">
        <v>50.89</v>
      </c>
      <c r="C97" s="36">
        <v>0.70120000000000005</v>
      </c>
      <c r="D97" s="36">
        <v>7.37</v>
      </c>
      <c r="E97" s="36">
        <v>0.55369999999999997</v>
      </c>
      <c r="F97" s="36">
        <v>4.82</v>
      </c>
      <c r="G97" s="36">
        <v>19.13</v>
      </c>
      <c r="H97" s="36">
        <v>0.124</v>
      </c>
      <c r="I97" s="36">
        <v>0</v>
      </c>
      <c r="J97" s="36">
        <v>14.61</v>
      </c>
      <c r="K97" s="36">
        <v>1.2058</v>
      </c>
      <c r="L97" s="36">
        <v>2.3599999999999999E-2</v>
      </c>
      <c r="M97" s="36">
        <f t="shared" si="0"/>
        <v>99.428299999999993</v>
      </c>
      <c r="N97" s="37">
        <v>1.8393153026856703</v>
      </c>
      <c r="O97" s="37">
        <v>1.9063265466221321E-2</v>
      </c>
      <c r="P97" s="37">
        <v>0.31393950412146254</v>
      </c>
      <c r="Q97" s="37">
        <v>1.5822493729738544E-2</v>
      </c>
      <c r="R97" s="37">
        <v>0.14568908474020803</v>
      </c>
      <c r="S97" s="37">
        <v>1.0305616302148439</v>
      </c>
      <c r="T97" s="37">
        <v>3.7960457514208835E-3</v>
      </c>
      <c r="U97" s="37">
        <v>0</v>
      </c>
      <c r="V97" s="37">
        <v>0.56576037376066479</v>
      </c>
      <c r="W97" s="37">
        <v>8.449738738968543E-2</v>
      </c>
      <c r="X97" s="37">
        <v>1.0880775148688197E-3</v>
      </c>
      <c r="Y97" s="37">
        <v>4.0195331653747841</v>
      </c>
      <c r="Z97" s="37">
        <f t="shared" si="1"/>
        <v>0.79874739039665965</v>
      </c>
    </row>
    <row r="98" spans="1:26" ht="11.1" customHeight="1" x14ac:dyDescent="0.25">
      <c r="A98" s="2" t="s">
        <v>102</v>
      </c>
      <c r="B98" s="36">
        <v>51.33</v>
      </c>
      <c r="C98" s="36">
        <v>0.69140000000000001</v>
      </c>
      <c r="D98" s="36">
        <v>7.33</v>
      </c>
      <c r="E98" s="36">
        <v>0.56569999999999998</v>
      </c>
      <c r="F98" s="36">
        <v>4.57</v>
      </c>
      <c r="G98" s="36">
        <v>18.649999999999999</v>
      </c>
      <c r="H98" s="36">
        <v>0.1449</v>
      </c>
      <c r="I98" s="36">
        <v>0</v>
      </c>
      <c r="J98" s="36">
        <v>15.45</v>
      </c>
      <c r="K98" s="36">
        <v>1.1541999999999999</v>
      </c>
      <c r="L98" s="36">
        <v>1.03E-2</v>
      </c>
      <c r="M98" s="36">
        <f t="shared" si="0"/>
        <v>99.896500000000017</v>
      </c>
      <c r="N98" s="37">
        <v>1.846946877150637</v>
      </c>
      <c r="O98" s="37">
        <v>1.8713032429410394E-2</v>
      </c>
      <c r="P98" s="37">
        <v>0.31084355091495036</v>
      </c>
      <c r="Q98" s="37">
        <v>1.6093332870072408E-2</v>
      </c>
      <c r="R98" s="37">
        <v>0.13751674480935155</v>
      </c>
      <c r="S98" s="37">
        <v>1.0002239322703093</v>
      </c>
      <c r="T98" s="37">
        <v>4.4160862313315343E-3</v>
      </c>
      <c r="U98" s="37">
        <v>0</v>
      </c>
      <c r="V98" s="37">
        <v>0.59562127300252299</v>
      </c>
      <c r="W98" s="37">
        <v>8.0520873626239386E-2</v>
      </c>
      <c r="X98" s="37">
        <v>4.7276407147272013E-4</v>
      </c>
      <c r="Y98" s="37">
        <v>4.0113684673762986</v>
      </c>
      <c r="Z98" s="37">
        <f t="shared" si="1"/>
        <v>0.80318690783807056</v>
      </c>
    </row>
    <row r="99" spans="1:26" ht="11.1" customHeight="1" x14ac:dyDescent="0.25">
      <c r="A99" s="2" t="s">
        <v>196</v>
      </c>
      <c r="B99" s="36">
        <v>50.9</v>
      </c>
      <c r="C99" s="36">
        <v>0.66349999999999998</v>
      </c>
      <c r="D99" s="36">
        <v>7.31</v>
      </c>
      <c r="E99" s="36">
        <v>0.56969999999999998</v>
      </c>
      <c r="F99" s="36">
        <v>4.75</v>
      </c>
      <c r="G99" s="36">
        <v>18.32</v>
      </c>
      <c r="H99" s="36">
        <v>0.1182</v>
      </c>
      <c r="I99" s="36">
        <v>0</v>
      </c>
      <c r="J99" s="36">
        <v>15.16</v>
      </c>
      <c r="K99" s="36">
        <v>1.2319</v>
      </c>
      <c r="L99" s="36">
        <v>1.1900000000000001E-2</v>
      </c>
      <c r="M99" s="36">
        <f t="shared" si="0"/>
        <v>99.035199999999975</v>
      </c>
      <c r="N99" s="37">
        <v>1.8484448673067051</v>
      </c>
      <c r="O99" s="37">
        <v>1.8124302477219412E-2</v>
      </c>
      <c r="P99" s="37">
        <v>0.31286778181127117</v>
      </c>
      <c r="Q99" s="37">
        <v>1.6357299824164916E-2</v>
      </c>
      <c r="R99" s="37">
        <v>0.14425755674765023</v>
      </c>
      <c r="S99" s="37">
        <v>0.99162953663017162</v>
      </c>
      <c r="T99" s="37">
        <v>3.635734953821104E-3</v>
      </c>
      <c r="U99" s="37">
        <v>0</v>
      </c>
      <c r="V99" s="37">
        <v>0.58985667354196702</v>
      </c>
      <c r="W99" s="37">
        <v>8.6737808022749552E-2</v>
      </c>
      <c r="X99" s="37">
        <v>5.5126418802347221E-4</v>
      </c>
      <c r="Y99" s="37">
        <v>4.0124628255037429</v>
      </c>
      <c r="Z99" s="37">
        <f t="shared" si="1"/>
        <v>0.79410489813610752</v>
      </c>
    </row>
    <row r="100" spans="1:26" ht="11.1" customHeight="1" x14ac:dyDescent="0.25">
      <c r="A100" s="2" t="s">
        <v>197</v>
      </c>
      <c r="B100" s="36">
        <v>51.42</v>
      </c>
      <c r="C100" s="36">
        <v>0.67010000000000003</v>
      </c>
      <c r="D100" s="36">
        <v>7.43</v>
      </c>
      <c r="E100" s="36">
        <v>0.50600000000000001</v>
      </c>
      <c r="F100" s="36">
        <v>4.82</v>
      </c>
      <c r="G100" s="36">
        <v>18.57</v>
      </c>
      <c r="H100" s="36">
        <v>0.12479999999999999</v>
      </c>
      <c r="I100" s="36">
        <v>0</v>
      </c>
      <c r="J100" s="36">
        <v>14.88</v>
      </c>
      <c r="K100" s="36">
        <v>1.1963999999999999</v>
      </c>
      <c r="L100" s="36">
        <v>2.1299999999999999E-2</v>
      </c>
      <c r="M100" s="36">
        <f t="shared" si="0"/>
        <v>99.638599999999983</v>
      </c>
      <c r="N100" s="37">
        <v>1.8528078855496937</v>
      </c>
      <c r="O100" s="37">
        <v>1.816224756313178E-2</v>
      </c>
      <c r="P100" s="37">
        <v>0.31553088731056816</v>
      </c>
      <c r="Q100" s="37">
        <v>1.4415360590745146E-2</v>
      </c>
      <c r="R100" s="37">
        <v>0.14524513675969927</v>
      </c>
      <c r="S100" s="37">
        <v>0.99734516682578056</v>
      </c>
      <c r="T100" s="37">
        <v>3.8088943205684227E-3</v>
      </c>
      <c r="U100" s="37">
        <v>0</v>
      </c>
      <c r="V100" s="37">
        <v>0.57446004256104566</v>
      </c>
      <c r="W100" s="37">
        <v>8.3583199337029693E-2</v>
      </c>
      <c r="X100" s="37">
        <v>9.7904357353930001E-4</v>
      </c>
      <c r="Y100" s="37">
        <v>4.006337864391802</v>
      </c>
      <c r="Z100" s="37">
        <f t="shared" si="1"/>
        <v>0.79392902949978628</v>
      </c>
    </row>
    <row r="101" spans="1:26" ht="6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1" customHeight="1" x14ac:dyDescent="0.25">
      <c r="A102" s="2"/>
      <c r="B102" s="38" t="s">
        <v>14</v>
      </c>
      <c r="C102" s="38" t="s">
        <v>15</v>
      </c>
      <c r="D102" s="38" t="s">
        <v>16</v>
      </c>
      <c r="E102" s="38" t="s">
        <v>17</v>
      </c>
      <c r="F102" s="38" t="s">
        <v>18</v>
      </c>
      <c r="G102" s="38" t="s">
        <v>20</v>
      </c>
      <c r="H102" s="38" t="s">
        <v>19</v>
      </c>
      <c r="I102" s="38" t="s">
        <v>58</v>
      </c>
      <c r="J102" s="38" t="s">
        <v>21</v>
      </c>
      <c r="K102" s="38" t="s">
        <v>22</v>
      </c>
      <c r="L102" s="38" t="s">
        <v>23</v>
      </c>
      <c r="M102" s="38" t="s">
        <v>64</v>
      </c>
      <c r="N102" s="38" t="s">
        <v>65</v>
      </c>
      <c r="O102" s="38" t="s">
        <v>66</v>
      </c>
      <c r="P102" s="38" t="s">
        <v>67</v>
      </c>
      <c r="Q102" s="38" t="s">
        <v>68</v>
      </c>
      <c r="R102" s="38" t="s">
        <v>69</v>
      </c>
      <c r="S102" s="38" t="s">
        <v>70</v>
      </c>
      <c r="T102" s="38" t="s">
        <v>71</v>
      </c>
      <c r="U102" s="38" t="s">
        <v>72</v>
      </c>
      <c r="V102" s="38" t="s">
        <v>73</v>
      </c>
      <c r="W102" s="38" t="s">
        <v>74</v>
      </c>
      <c r="X102" s="38" t="s">
        <v>75</v>
      </c>
      <c r="Y102" s="44" t="s">
        <v>139</v>
      </c>
      <c r="Z102" s="44" t="s">
        <v>25</v>
      </c>
    </row>
    <row r="103" spans="1:26" customFormat="1" ht="11.1" customHeight="1" x14ac:dyDescent="0.25">
      <c r="A103" s="8" t="s">
        <v>184</v>
      </c>
    </row>
    <row r="104" spans="1:26" ht="11.1" customHeight="1" x14ac:dyDescent="0.25">
      <c r="A104" s="2" t="s">
        <v>79</v>
      </c>
      <c r="B104" s="36">
        <v>50.03</v>
      </c>
      <c r="C104" s="36">
        <v>0.71360000000000001</v>
      </c>
      <c r="D104" s="36">
        <v>7.49</v>
      </c>
      <c r="E104" s="36">
        <v>0.57199999999999995</v>
      </c>
      <c r="F104" s="36">
        <v>3.87</v>
      </c>
      <c r="G104" s="36">
        <v>17.3</v>
      </c>
      <c r="H104" s="36">
        <v>8.7900000000000006E-2</v>
      </c>
      <c r="I104" s="36">
        <v>5.5800000000000002E-2</v>
      </c>
      <c r="J104" s="36">
        <v>17.95</v>
      </c>
      <c r="K104" s="36">
        <v>0.96740000000000004</v>
      </c>
      <c r="L104" s="36">
        <v>6.7999999999999996E-3</v>
      </c>
      <c r="M104" s="36">
        <f t="shared" ref="M104:M127" si="2">SUM(B104:L104)</f>
        <v>99.043500000000009</v>
      </c>
      <c r="N104" s="37">
        <v>1.8262586156099341</v>
      </c>
      <c r="O104" s="37">
        <v>1.9593781979240131E-2</v>
      </c>
      <c r="P104" s="37">
        <v>0.32223175710042701</v>
      </c>
      <c r="Q104" s="37">
        <v>1.6508380837368334E-2</v>
      </c>
      <c r="R104" s="37">
        <v>0.11814054865118098</v>
      </c>
      <c r="S104" s="37">
        <v>0.94126767323462246</v>
      </c>
      <c r="T104" s="37">
        <v>2.7177322606368546E-3</v>
      </c>
      <c r="U104" s="37">
        <v>1.6385600115215776E-3</v>
      </c>
      <c r="V104" s="37">
        <v>0.70202859890460834</v>
      </c>
      <c r="W104" s="37">
        <v>6.8467130426390105E-2</v>
      </c>
      <c r="X104" s="37">
        <v>3.1663927838432532E-4</v>
      </c>
      <c r="Y104" s="37">
        <v>4.0191694182943145</v>
      </c>
      <c r="Z104" s="37">
        <v>0.88848439514573108</v>
      </c>
    </row>
    <row r="105" spans="1:26" ht="11.1" customHeight="1" x14ac:dyDescent="0.25">
      <c r="A105" s="2" t="s">
        <v>190</v>
      </c>
      <c r="B105" s="36">
        <v>52.72</v>
      </c>
      <c r="C105" s="36">
        <v>0.42159999999999997</v>
      </c>
      <c r="D105" s="36">
        <v>4.3</v>
      </c>
      <c r="E105" s="36">
        <v>0.69940000000000002</v>
      </c>
      <c r="F105" s="36">
        <v>3.86</v>
      </c>
      <c r="G105" s="36">
        <v>19.68</v>
      </c>
      <c r="H105" s="36">
        <v>7.0999999999999994E-2</v>
      </c>
      <c r="I105" s="36">
        <v>5.4100000000000002E-2</v>
      </c>
      <c r="J105" s="36">
        <v>17.38</v>
      </c>
      <c r="K105" s="36">
        <v>0.70550000000000002</v>
      </c>
      <c r="L105" s="36">
        <v>1.7600000000000001E-2</v>
      </c>
      <c r="M105" s="36">
        <f t="shared" si="2"/>
        <v>99.909199999999984</v>
      </c>
      <c r="N105" s="37">
        <v>1.8999698445379958</v>
      </c>
      <c r="O105" s="37">
        <v>1.1428877131208066E-2</v>
      </c>
      <c r="P105" s="37">
        <v>0.18263941564145991</v>
      </c>
      <c r="Q105" s="37">
        <v>1.9928454066945628E-2</v>
      </c>
      <c r="R105" s="37">
        <v>0.11633619484039333</v>
      </c>
      <c r="S105" s="37">
        <v>1.0571379558172069</v>
      </c>
      <c r="T105" s="37">
        <v>2.1672832518824293E-3</v>
      </c>
      <c r="U105" s="37">
        <v>1.5684293101247049E-3</v>
      </c>
      <c r="V105" s="37">
        <v>0.6710882816554975</v>
      </c>
      <c r="W105" s="37">
        <v>4.9296103506827074E-2</v>
      </c>
      <c r="X105" s="37">
        <v>8.0911094093100914E-4</v>
      </c>
      <c r="Y105" s="37">
        <v>4.0123699507004726</v>
      </c>
      <c r="Z105" s="37">
        <v>0.90086173199878328</v>
      </c>
    </row>
    <row r="106" spans="1:26" ht="11.1" customHeight="1" x14ac:dyDescent="0.25">
      <c r="A106" s="2" t="s">
        <v>189</v>
      </c>
      <c r="B106" s="36">
        <v>53.15</v>
      </c>
      <c r="C106" s="36">
        <v>0.31759999999999999</v>
      </c>
      <c r="D106" s="36">
        <v>4.04</v>
      </c>
      <c r="E106" s="36">
        <v>0.79730000000000001</v>
      </c>
      <c r="F106" s="36">
        <v>3.73</v>
      </c>
      <c r="G106" s="36">
        <v>20.399999999999999</v>
      </c>
      <c r="H106" s="36">
        <v>0.1186</v>
      </c>
      <c r="I106" s="36">
        <v>7.0400000000000004E-2</v>
      </c>
      <c r="J106" s="36">
        <v>17</v>
      </c>
      <c r="K106" s="36">
        <v>0.68559999999999999</v>
      </c>
      <c r="L106" s="36">
        <v>0</v>
      </c>
      <c r="M106" s="36">
        <f t="shared" si="2"/>
        <v>100.3095</v>
      </c>
      <c r="N106" s="37">
        <v>1.9047097532729815</v>
      </c>
      <c r="O106" s="37">
        <v>8.5612599823978175E-3</v>
      </c>
      <c r="P106" s="37">
        <v>0.17063245872439264</v>
      </c>
      <c r="Q106" s="37">
        <v>2.2590402887519158E-2</v>
      </c>
      <c r="R106" s="37">
        <v>0.11178682261004867</v>
      </c>
      <c r="S106" s="37">
        <v>1.0896599020878606</v>
      </c>
      <c r="T106" s="37">
        <v>3.5999481486398729E-3</v>
      </c>
      <c r="U106" s="37">
        <v>2.0295257876606892E-3</v>
      </c>
      <c r="V106" s="37">
        <v>0.65272919026527665</v>
      </c>
      <c r="W106" s="37">
        <v>4.7636584343774414E-2</v>
      </c>
      <c r="X106" s="37">
        <v>0</v>
      </c>
      <c r="Y106" s="37">
        <v>4.0139358481105516</v>
      </c>
      <c r="Z106" s="37">
        <v>0.90695648811381435</v>
      </c>
    </row>
    <row r="107" spans="1:26" ht="11.1" customHeight="1" x14ac:dyDescent="0.25">
      <c r="A107" s="2" t="s">
        <v>191</v>
      </c>
      <c r="B107" s="36">
        <v>52.86</v>
      </c>
      <c r="C107" s="36">
        <v>0.32600000000000001</v>
      </c>
      <c r="D107" s="36">
        <v>4.22</v>
      </c>
      <c r="E107" s="36">
        <v>0.86960000000000004</v>
      </c>
      <c r="F107" s="36">
        <v>3.63</v>
      </c>
      <c r="G107" s="36">
        <v>20.04</v>
      </c>
      <c r="H107" s="36">
        <v>8.1299999999999997E-2</v>
      </c>
      <c r="I107" s="36">
        <v>0</v>
      </c>
      <c r="J107" s="36">
        <v>16.82</v>
      </c>
      <c r="K107" s="36">
        <v>0.68910000000000005</v>
      </c>
      <c r="L107" s="36">
        <v>1.0699999999999999E-2</v>
      </c>
      <c r="M107" s="36">
        <f t="shared" si="2"/>
        <v>99.546700000000001</v>
      </c>
      <c r="N107" s="37">
        <v>1.906323491091412</v>
      </c>
      <c r="O107" s="37">
        <v>8.8433883257827226E-3</v>
      </c>
      <c r="P107" s="37">
        <v>0.17936456088368449</v>
      </c>
      <c r="Q107" s="37">
        <v>2.4795087623531366E-2</v>
      </c>
      <c r="R107" s="37">
        <v>0.10947937497420548</v>
      </c>
      <c r="S107" s="37">
        <v>1.07721507766722</v>
      </c>
      <c r="T107" s="37">
        <v>2.4833961647746849E-3</v>
      </c>
      <c r="U107" s="37">
        <v>0</v>
      </c>
      <c r="V107" s="37">
        <v>0.64991118164007622</v>
      </c>
      <c r="W107" s="37">
        <v>4.8183235445621815E-2</v>
      </c>
      <c r="X107" s="37">
        <v>4.9224047140003773E-4</v>
      </c>
      <c r="Y107" s="37">
        <v>4.0070910342877077</v>
      </c>
      <c r="Z107" s="37">
        <v>0.90774425992257834</v>
      </c>
    </row>
    <row r="108" spans="1:26" ht="11.1" customHeight="1" x14ac:dyDescent="0.25">
      <c r="A108" s="2" t="s">
        <v>192</v>
      </c>
      <c r="B108" s="36">
        <v>52.59</v>
      </c>
      <c r="C108" s="36">
        <v>0.46610000000000001</v>
      </c>
      <c r="D108" s="36">
        <v>5.28</v>
      </c>
      <c r="E108" s="36">
        <v>0.753</v>
      </c>
      <c r="F108" s="36">
        <v>3.69</v>
      </c>
      <c r="G108" s="36">
        <v>18.309999999999999</v>
      </c>
      <c r="H108" s="36">
        <v>0.1003</v>
      </c>
      <c r="I108" s="36">
        <v>1.1000000000000001E-3</v>
      </c>
      <c r="J108" s="36">
        <v>17.93</v>
      </c>
      <c r="K108" s="36">
        <v>0.91249999999999998</v>
      </c>
      <c r="L108" s="36">
        <v>2.0400000000000001E-2</v>
      </c>
      <c r="M108" s="36">
        <f t="shared" si="2"/>
        <v>100.05339999999998</v>
      </c>
      <c r="N108" s="37">
        <v>1.8930929896023774</v>
      </c>
      <c r="O108" s="37">
        <v>1.2620586402151234E-2</v>
      </c>
      <c r="P108" s="37">
        <v>0.22400486255694557</v>
      </c>
      <c r="Q108" s="37">
        <v>2.1430900903950546E-2</v>
      </c>
      <c r="R108" s="37">
        <v>0.11108396835821159</v>
      </c>
      <c r="S108" s="37">
        <v>0.9824091217683536</v>
      </c>
      <c r="T108" s="37">
        <v>3.0581284928216062E-3</v>
      </c>
      <c r="U108" s="37">
        <v>3.1853549938591635E-5</v>
      </c>
      <c r="V108" s="37">
        <v>0.6915246137072445</v>
      </c>
      <c r="W108" s="37">
        <v>6.3686285266226106E-2</v>
      </c>
      <c r="X108" s="37">
        <v>9.3674857983163144E-4</v>
      </c>
      <c r="Y108" s="37">
        <v>4.0038800591880523</v>
      </c>
      <c r="Z108" s="37">
        <v>0.89841365312573285</v>
      </c>
    </row>
    <row r="109" spans="1:26" ht="11.1" customHeight="1" x14ac:dyDescent="0.25">
      <c r="A109" s="2" t="s">
        <v>193</v>
      </c>
      <c r="B109" s="36">
        <v>53.06</v>
      </c>
      <c r="C109" s="36">
        <v>0.39629999999999999</v>
      </c>
      <c r="D109" s="36">
        <v>4.42</v>
      </c>
      <c r="E109" s="36">
        <v>0.88170000000000004</v>
      </c>
      <c r="F109" s="36">
        <v>3.38</v>
      </c>
      <c r="G109" s="36">
        <v>19.420000000000002</v>
      </c>
      <c r="H109" s="36">
        <v>0.1069</v>
      </c>
      <c r="I109" s="36">
        <v>8.9999999999999998E-4</v>
      </c>
      <c r="J109" s="36">
        <v>17.3</v>
      </c>
      <c r="K109" s="36">
        <v>0.79300000000000004</v>
      </c>
      <c r="L109" s="36">
        <v>1.34E-2</v>
      </c>
      <c r="M109" s="36">
        <f t="shared" si="2"/>
        <v>99.772200000000012</v>
      </c>
      <c r="N109" s="37">
        <v>1.9091799172171633</v>
      </c>
      <c r="O109" s="37">
        <v>1.0725939403918231E-2</v>
      </c>
      <c r="P109" s="37">
        <v>0.18743756250358518</v>
      </c>
      <c r="Q109" s="37">
        <v>2.5082864265695715E-2</v>
      </c>
      <c r="R109" s="37">
        <v>0.10170740072948702</v>
      </c>
      <c r="S109" s="37">
        <v>1.0415115796192318</v>
      </c>
      <c r="T109" s="37">
        <v>3.2579419111176755E-3</v>
      </c>
      <c r="U109" s="37">
        <v>2.6050646108568878E-5</v>
      </c>
      <c r="V109" s="37">
        <v>0.6669362013268556</v>
      </c>
      <c r="W109" s="37">
        <v>5.5321897451798711E-2</v>
      </c>
      <c r="X109" s="37">
        <v>6.1504729043016394E-4</v>
      </c>
      <c r="Y109" s="37">
        <v>4.0018024023653913</v>
      </c>
      <c r="Z109" s="37">
        <v>0.91103419163101818</v>
      </c>
    </row>
    <row r="110" spans="1:26" ht="11.1" customHeight="1" x14ac:dyDescent="0.25">
      <c r="A110" s="2" t="s">
        <v>194</v>
      </c>
      <c r="B110" s="36">
        <v>52.1</v>
      </c>
      <c r="C110" s="36">
        <v>0.47420000000000001</v>
      </c>
      <c r="D110" s="36">
        <v>4.9800000000000004</v>
      </c>
      <c r="E110" s="36">
        <v>0.76439999999999997</v>
      </c>
      <c r="F110" s="36">
        <v>3.63</v>
      </c>
      <c r="G110" s="36">
        <v>18.52</v>
      </c>
      <c r="H110" s="36">
        <v>9.8100000000000007E-2</v>
      </c>
      <c r="I110" s="36">
        <v>3.3300000000000003E-2</v>
      </c>
      <c r="J110" s="36">
        <v>17.73</v>
      </c>
      <c r="K110" s="36">
        <v>0.83</v>
      </c>
      <c r="L110" s="36">
        <v>4.3E-3</v>
      </c>
      <c r="M110" s="36">
        <f t="shared" si="2"/>
        <v>99.164300000000011</v>
      </c>
      <c r="N110" s="37">
        <v>1.8925118751258199</v>
      </c>
      <c r="O110" s="37">
        <v>1.2956690795617669E-2</v>
      </c>
      <c r="P110" s="37">
        <v>0.21319890982184758</v>
      </c>
      <c r="Q110" s="37">
        <v>2.1953220720947891E-2</v>
      </c>
      <c r="R110" s="37">
        <v>0.11027162093377238</v>
      </c>
      <c r="S110" s="37">
        <v>1.0027141367964396</v>
      </c>
      <c r="T110" s="37">
        <v>3.0182549187548844E-3</v>
      </c>
      <c r="U110" s="37">
        <v>9.7306421519079644E-4</v>
      </c>
      <c r="V110" s="37">
        <v>0.69003036487726599</v>
      </c>
      <c r="W110" s="37">
        <v>5.8455213444191835E-2</v>
      </c>
      <c r="X110" s="37">
        <v>1.9924775882546825E-4</v>
      </c>
      <c r="Y110" s="37">
        <v>4.0062825994086735</v>
      </c>
      <c r="Z110" s="37">
        <v>0.90092270258816531</v>
      </c>
    </row>
    <row r="111" spans="1:26" ht="11.1" customHeight="1" x14ac:dyDescent="0.25">
      <c r="A111" s="2" t="s">
        <v>195</v>
      </c>
      <c r="B111" s="36">
        <v>52.77</v>
      </c>
      <c r="C111" s="36">
        <v>0.38040000000000002</v>
      </c>
      <c r="D111" s="36">
        <v>4.45</v>
      </c>
      <c r="E111" s="36">
        <v>0.86750000000000005</v>
      </c>
      <c r="F111" s="36">
        <v>3.44</v>
      </c>
      <c r="G111" s="36">
        <v>19.13</v>
      </c>
      <c r="H111" s="36">
        <v>9.2999999999999999E-2</v>
      </c>
      <c r="I111" s="36">
        <v>0</v>
      </c>
      <c r="J111" s="36">
        <v>17.57</v>
      </c>
      <c r="K111" s="36">
        <v>0.74080000000000001</v>
      </c>
      <c r="L111" s="36">
        <v>1.4200000000000001E-2</v>
      </c>
      <c r="M111" s="36">
        <f t="shared" si="2"/>
        <v>99.455900000000014</v>
      </c>
      <c r="N111" s="37">
        <v>1.9070148523174308</v>
      </c>
      <c r="O111" s="37">
        <v>1.0340442990957755E-2</v>
      </c>
      <c r="P111" s="37">
        <v>0.18953164811759432</v>
      </c>
      <c r="Q111" s="37">
        <v>2.4786382092850143E-2</v>
      </c>
      <c r="R111" s="37">
        <v>0.10396368563220588</v>
      </c>
      <c r="S111" s="37">
        <v>1.0304269691609143</v>
      </c>
      <c r="T111" s="37">
        <v>2.846662298316891E-3</v>
      </c>
      <c r="U111" s="37">
        <v>0</v>
      </c>
      <c r="V111" s="37">
        <v>0.6802950634572813</v>
      </c>
      <c r="W111" s="37">
        <v>5.1905361876468555E-2</v>
      </c>
      <c r="X111" s="37">
        <v>6.5460516121065371E-4</v>
      </c>
      <c r="Y111" s="37">
        <v>4.0017656731052309</v>
      </c>
      <c r="Z111" s="37">
        <v>0.90835283665910849</v>
      </c>
    </row>
    <row r="112" spans="1:26" ht="11.1" customHeight="1" x14ac:dyDescent="0.25">
      <c r="A112" s="2" t="s">
        <v>81</v>
      </c>
      <c r="B112" s="36">
        <v>51.29</v>
      </c>
      <c r="C112" s="36">
        <v>0.59450000000000003</v>
      </c>
      <c r="D112" s="36">
        <v>6.38</v>
      </c>
      <c r="E112" s="36">
        <v>0.65720000000000001</v>
      </c>
      <c r="F112" s="36">
        <v>4.08</v>
      </c>
      <c r="G112" s="36">
        <v>18.05</v>
      </c>
      <c r="H112" s="36">
        <v>0.1353</v>
      </c>
      <c r="I112" s="36">
        <v>1.89E-2</v>
      </c>
      <c r="J112" s="36">
        <v>17.170000000000002</v>
      </c>
      <c r="K112" s="36">
        <v>1.0244</v>
      </c>
      <c r="L112" s="36">
        <v>1.5699999999999999E-2</v>
      </c>
      <c r="M112" s="36">
        <f t="shared" si="2"/>
        <v>99.416000000000011</v>
      </c>
      <c r="N112" s="37">
        <v>1.8608325940376407</v>
      </c>
      <c r="O112" s="37">
        <v>1.622400679055732E-2</v>
      </c>
      <c r="P112" s="37">
        <v>0.27280355848307403</v>
      </c>
      <c r="Q112" s="37">
        <v>1.8851626891711628E-2</v>
      </c>
      <c r="R112" s="37">
        <v>0.12379155319333124</v>
      </c>
      <c r="S112" s="37">
        <v>0.97608373784537095</v>
      </c>
      <c r="T112" s="37">
        <v>4.1577504736580286E-3</v>
      </c>
      <c r="U112" s="37">
        <v>5.5161083422840761E-4</v>
      </c>
      <c r="V112" s="37">
        <v>0.66742654781910027</v>
      </c>
      <c r="W112" s="37">
        <v>7.2059035272841007E-2</v>
      </c>
      <c r="X112" s="37">
        <v>7.2660495863038584E-4</v>
      </c>
      <c r="Y112" s="37">
        <v>4.0135086266001441</v>
      </c>
      <c r="Z112" s="37">
        <v>0.88744946431479088</v>
      </c>
    </row>
    <row r="113" spans="1:26" ht="11.1" customHeight="1" x14ac:dyDescent="0.25">
      <c r="A113" s="2" t="s">
        <v>82</v>
      </c>
      <c r="B113" s="36">
        <v>52.76</v>
      </c>
      <c r="C113" s="36">
        <v>0.39340000000000003</v>
      </c>
      <c r="D113" s="36">
        <v>4.5599999999999996</v>
      </c>
      <c r="E113" s="36">
        <v>0.78510000000000002</v>
      </c>
      <c r="F113" s="36">
        <v>3.66</v>
      </c>
      <c r="G113" s="36">
        <v>19.260000000000002</v>
      </c>
      <c r="H113" s="36">
        <v>0.1295</v>
      </c>
      <c r="I113" s="36">
        <v>4.3E-3</v>
      </c>
      <c r="J113" s="36">
        <v>17.13</v>
      </c>
      <c r="K113" s="36">
        <v>0.78469999999999995</v>
      </c>
      <c r="L113" s="36">
        <v>2.0299999999999999E-2</v>
      </c>
      <c r="M113" s="36">
        <f t="shared" si="2"/>
        <v>99.487300000000005</v>
      </c>
      <c r="N113" s="37">
        <v>1.9056956476609217</v>
      </c>
      <c r="O113" s="37">
        <v>1.0688450883494491E-2</v>
      </c>
      <c r="P113" s="37">
        <v>0.19411913381652818</v>
      </c>
      <c r="Q113" s="37">
        <v>2.2420764039462349E-2</v>
      </c>
      <c r="R113" s="37">
        <v>0.11055695892558652</v>
      </c>
      <c r="S113" s="37">
        <v>1.0369081871972579</v>
      </c>
      <c r="T113" s="37">
        <v>3.9619094307198153E-3</v>
      </c>
      <c r="U113" s="37">
        <v>1.2494347735727006E-4</v>
      </c>
      <c r="V113" s="37">
        <v>0.6629254543608637</v>
      </c>
      <c r="W113" s="37">
        <v>5.4953666794846395E-2</v>
      </c>
      <c r="X113" s="37">
        <v>9.3533867594417864E-4</v>
      </c>
      <c r="Y113" s="37">
        <v>4.0032904552629818</v>
      </c>
      <c r="Z113" s="37">
        <v>0.9036511398196746</v>
      </c>
    </row>
    <row r="114" spans="1:26" ht="11.1" customHeight="1" x14ac:dyDescent="0.25">
      <c r="A114" s="2" t="s">
        <v>83</v>
      </c>
      <c r="B114" s="36">
        <v>52.03</v>
      </c>
      <c r="C114" s="36">
        <v>0.53390000000000004</v>
      </c>
      <c r="D114" s="36">
        <v>6.06</v>
      </c>
      <c r="E114" s="36">
        <v>0.65010000000000001</v>
      </c>
      <c r="F114" s="36">
        <v>4.12</v>
      </c>
      <c r="G114" s="36">
        <v>18.59</v>
      </c>
      <c r="H114" s="36">
        <v>0.16969999999999999</v>
      </c>
      <c r="I114" s="36">
        <v>0</v>
      </c>
      <c r="J114" s="36">
        <v>16.86</v>
      </c>
      <c r="K114" s="36">
        <v>0.9294</v>
      </c>
      <c r="L114" s="36">
        <v>0</v>
      </c>
      <c r="M114" s="36">
        <f t="shared" si="2"/>
        <v>99.943100000000015</v>
      </c>
      <c r="N114" s="37">
        <v>1.8737137166299642</v>
      </c>
      <c r="O114" s="37">
        <v>1.4462420548294204E-2</v>
      </c>
      <c r="P114" s="37">
        <v>0.257203444978648</v>
      </c>
      <c r="Q114" s="37">
        <v>1.8509992881410649E-2</v>
      </c>
      <c r="R114" s="37">
        <v>0.12408030996198401</v>
      </c>
      <c r="S114" s="37">
        <v>0.99784725170620381</v>
      </c>
      <c r="T114" s="37">
        <v>5.1762741794100526E-3</v>
      </c>
      <c r="U114" s="37">
        <v>0</v>
      </c>
      <c r="V114" s="37">
        <v>0.65052734547784241</v>
      </c>
      <c r="W114" s="37">
        <v>6.4892775055910554E-2</v>
      </c>
      <c r="X114" s="37">
        <v>0</v>
      </c>
      <c r="Y114" s="37">
        <v>4.0064135314196676</v>
      </c>
      <c r="Z114" s="37">
        <v>0.8894043481938444</v>
      </c>
    </row>
    <row r="115" spans="1:26" ht="11.1" customHeight="1" x14ac:dyDescent="0.25">
      <c r="A115" s="2" t="s">
        <v>84</v>
      </c>
      <c r="B115" s="36">
        <v>51.42</v>
      </c>
      <c r="C115" s="36">
        <v>0.65380000000000005</v>
      </c>
      <c r="D115" s="36">
        <v>6.16</v>
      </c>
      <c r="E115" s="36">
        <v>0.71970000000000001</v>
      </c>
      <c r="F115" s="36">
        <v>3.69</v>
      </c>
      <c r="G115" s="36">
        <v>17.71</v>
      </c>
      <c r="H115" s="36">
        <v>0.1193</v>
      </c>
      <c r="I115" s="36">
        <v>0</v>
      </c>
      <c r="J115" s="36">
        <v>17.86</v>
      </c>
      <c r="K115" s="36">
        <v>0.77659999999999996</v>
      </c>
      <c r="L115" s="36">
        <v>1.4500000000000001E-2</v>
      </c>
      <c r="M115" s="36">
        <f t="shared" si="2"/>
        <v>99.123899999999992</v>
      </c>
      <c r="N115" s="37">
        <v>1.8692676397646335</v>
      </c>
      <c r="O115" s="37">
        <v>1.7877878714487476E-2</v>
      </c>
      <c r="P115" s="37">
        <v>0.26392156291381486</v>
      </c>
      <c r="Q115" s="37">
        <v>2.0685574809370888E-2</v>
      </c>
      <c r="R115" s="37">
        <v>0.11218170206199368</v>
      </c>
      <c r="S115" s="37">
        <v>0.95960663490405218</v>
      </c>
      <c r="T115" s="37">
        <v>3.6733801826640011E-3</v>
      </c>
      <c r="U115" s="37">
        <v>0</v>
      </c>
      <c r="V115" s="37">
        <v>0.69563183139648255</v>
      </c>
      <c r="W115" s="37">
        <v>5.4737009921091838E-2</v>
      </c>
      <c r="X115" s="37">
        <v>6.7240590248129602E-4</v>
      </c>
      <c r="Y115" s="37">
        <v>3.9982556205710718</v>
      </c>
      <c r="Z115" s="37">
        <v>0.89533222354373532</v>
      </c>
    </row>
    <row r="116" spans="1:26" ht="11.1" customHeight="1" x14ac:dyDescent="0.25">
      <c r="A116" s="2" t="s">
        <v>85</v>
      </c>
      <c r="B116" s="36">
        <v>51.81</v>
      </c>
      <c r="C116" s="36">
        <v>0.50849999999999995</v>
      </c>
      <c r="D116" s="36">
        <v>5.85</v>
      </c>
      <c r="E116" s="36">
        <v>0.79810000000000003</v>
      </c>
      <c r="F116" s="36">
        <v>3.61</v>
      </c>
      <c r="G116" s="36">
        <v>18.329999999999998</v>
      </c>
      <c r="H116" s="36">
        <v>0.10390000000000001</v>
      </c>
      <c r="I116" s="36">
        <v>0</v>
      </c>
      <c r="J116" s="36">
        <v>17.72</v>
      </c>
      <c r="K116" s="36">
        <v>0.84599999999999997</v>
      </c>
      <c r="L116" s="36">
        <v>1.66E-2</v>
      </c>
      <c r="M116" s="36">
        <f t="shared" si="2"/>
        <v>99.593099999999993</v>
      </c>
      <c r="N116" s="37">
        <v>1.8735790229904035</v>
      </c>
      <c r="O116" s="37">
        <v>1.3831874356759533E-2</v>
      </c>
      <c r="P116" s="37">
        <v>0.24932684184036172</v>
      </c>
      <c r="Q116" s="37">
        <v>2.2818779372841946E-2</v>
      </c>
      <c r="R116" s="37">
        <v>0.10917466510919877</v>
      </c>
      <c r="S116" s="37">
        <v>0.98799820039327613</v>
      </c>
      <c r="T116" s="37">
        <v>3.182438283879875E-3</v>
      </c>
      <c r="U116" s="37">
        <v>0</v>
      </c>
      <c r="V116" s="37">
        <v>0.68656350972229552</v>
      </c>
      <c r="W116" s="37">
        <v>5.9316163597923396E-2</v>
      </c>
      <c r="X116" s="37">
        <v>7.6575635651121696E-4</v>
      </c>
      <c r="Y116" s="37">
        <v>4.0065572520234509</v>
      </c>
      <c r="Z116" s="37">
        <v>0.90049456330730548</v>
      </c>
    </row>
    <row r="117" spans="1:26" ht="11.1" customHeight="1" x14ac:dyDescent="0.25">
      <c r="A117" s="2" t="s">
        <v>86</v>
      </c>
      <c r="B117" s="36">
        <v>52.54</v>
      </c>
      <c r="C117" s="36">
        <v>0.3836</v>
      </c>
      <c r="D117" s="36">
        <v>4.62</v>
      </c>
      <c r="E117" s="36">
        <v>0.82230000000000003</v>
      </c>
      <c r="F117" s="36">
        <v>3.43</v>
      </c>
      <c r="G117" s="36">
        <v>18.88</v>
      </c>
      <c r="H117" s="36">
        <v>8.5699999999999998E-2</v>
      </c>
      <c r="I117" s="36">
        <v>0</v>
      </c>
      <c r="J117" s="36">
        <v>17.920000000000002</v>
      </c>
      <c r="K117" s="36">
        <v>0.77010000000000001</v>
      </c>
      <c r="L117" s="36">
        <v>7.7000000000000002E-3</v>
      </c>
      <c r="M117" s="36">
        <f t="shared" si="2"/>
        <v>99.459400000000002</v>
      </c>
      <c r="N117" s="37">
        <v>1.9009491690648959</v>
      </c>
      <c r="O117" s="37">
        <v>1.0439764192854828E-2</v>
      </c>
      <c r="P117" s="37">
        <v>0.19700495887683628</v>
      </c>
      <c r="Q117" s="37">
        <v>2.3522712545757829E-2</v>
      </c>
      <c r="R117" s="37">
        <v>0.10378409417681402</v>
      </c>
      <c r="S117" s="37">
        <v>1.0181638918537592</v>
      </c>
      <c r="T117" s="37">
        <v>2.6263178006982277E-3</v>
      </c>
      <c r="U117" s="37">
        <v>0</v>
      </c>
      <c r="V117" s="37">
        <v>0.69466755889858345</v>
      </c>
      <c r="W117" s="37">
        <v>5.4022145378010859E-2</v>
      </c>
      <c r="X117" s="37">
        <v>3.5538186349410509E-4</v>
      </c>
      <c r="Y117" s="37">
        <v>4.0055359946517051</v>
      </c>
      <c r="Z117" s="37">
        <v>0.90749651902848028</v>
      </c>
    </row>
    <row r="118" spans="1:26" ht="11.1" customHeight="1" x14ac:dyDescent="0.25">
      <c r="A118" s="2" t="s">
        <v>88</v>
      </c>
      <c r="B118" s="36">
        <v>51.54</v>
      </c>
      <c r="C118" s="36">
        <v>0.45619999999999999</v>
      </c>
      <c r="D118" s="36">
        <v>5.3</v>
      </c>
      <c r="E118" s="36">
        <v>0.85599999999999998</v>
      </c>
      <c r="F118" s="36">
        <v>3.48</v>
      </c>
      <c r="G118" s="36">
        <v>18.87</v>
      </c>
      <c r="H118" s="36">
        <v>0.1076</v>
      </c>
      <c r="I118" s="36">
        <v>5.0000000000000001E-3</v>
      </c>
      <c r="J118" s="36">
        <v>17.12</v>
      </c>
      <c r="K118" s="36">
        <v>0.80820000000000003</v>
      </c>
      <c r="L118" s="36">
        <v>2.3099999999999999E-2</v>
      </c>
      <c r="M118" s="36">
        <f t="shared" si="2"/>
        <v>98.566100000000006</v>
      </c>
      <c r="N118" s="37">
        <v>1.8807544788648924</v>
      </c>
      <c r="O118" s="37">
        <v>1.2522026730005478E-2</v>
      </c>
      <c r="P118" s="37">
        <v>0.22793882593807169</v>
      </c>
      <c r="Q118" s="37">
        <v>2.4696654761063024E-2</v>
      </c>
      <c r="R118" s="37">
        <v>0.10619967261937301</v>
      </c>
      <c r="S118" s="37">
        <v>1.0263485101820879</v>
      </c>
      <c r="T118" s="37">
        <v>3.325722292443864E-3</v>
      </c>
      <c r="U118" s="37">
        <v>1.4677567045341962E-4</v>
      </c>
      <c r="V118" s="37">
        <v>0.66934500623748783</v>
      </c>
      <c r="W118" s="37">
        <v>5.718087606774739E-2</v>
      </c>
      <c r="X118" s="37">
        <v>1.0752854515649504E-3</v>
      </c>
      <c r="Y118" s="37">
        <v>4.0095338348151905</v>
      </c>
      <c r="Z118" s="37">
        <v>0.90622944415779427</v>
      </c>
    </row>
    <row r="119" spans="1:26" ht="11.1" customHeight="1" x14ac:dyDescent="0.25">
      <c r="A119" s="2" t="s">
        <v>89</v>
      </c>
      <c r="B119" s="36">
        <v>51.7</v>
      </c>
      <c r="C119" s="36">
        <v>0.51290000000000002</v>
      </c>
      <c r="D119" s="36">
        <v>5.61</v>
      </c>
      <c r="E119" s="36">
        <v>0.72440000000000004</v>
      </c>
      <c r="F119" s="36">
        <v>3.54</v>
      </c>
      <c r="G119" s="36">
        <v>18.010000000000002</v>
      </c>
      <c r="H119" s="36">
        <v>0.1105</v>
      </c>
      <c r="I119" s="36">
        <v>3.4200000000000001E-2</v>
      </c>
      <c r="J119" s="36">
        <v>18.21</v>
      </c>
      <c r="K119" s="36">
        <v>0.876</v>
      </c>
      <c r="L119" s="36">
        <v>1.2200000000000001E-2</v>
      </c>
      <c r="M119" s="36">
        <f t="shared" si="2"/>
        <v>99.34020000000001</v>
      </c>
      <c r="N119" s="37">
        <v>1.8772519238099812</v>
      </c>
      <c r="O119" s="37">
        <v>1.4008652720135399E-2</v>
      </c>
      <c r="P119" s="37">
        <v>0.24007648456742617</v>
      </c>
      <c r="Q119" s="37">
        <v>2.0796350678880082E-2</v>
      </c>
      <c r="R119" s="37">
        <v>0.10749580602776056</v>
      </c>
      <c r="S119" s="37">
        <v>0.97472250480247347</v>
      </c>
      <c r="T119" s="37">
        <v>3.3984455237781562E-3</v>
      </c>
      <c r="U119" s="37">
        <v>9.9897472207750838E-4</v>
      </c>
      <c r="V119" s="37">
        <v>0.70843586177027273</v>
      </c>
      <c r="W119" s="37">
        <v>6.1670914629700493E-2</v>
      </c>
      <c r="X119" s="37">
        <v>5.6508781819008343E-4</v>
      </c>
      <c r="Y119" s="37">
        <v>4.0094210070706753</v>
      </c>
      <c r="Z119" s="37">
        <v>0.90067086746546154</v>
      </c>
    </row>
    <row r="120" spans="1:26" ht="11.1" customHeight="1" x14ac:dyDescent="0.25">
      <c r="A120" s="2" t="s">
        <v>90</v>
      </c>
      <c r="B120" s="36">
        <v>52.55</v>
      </c>
      <c r="C120" s="36">
        <v>0.35909999999999997</v>
      </c>
      <c r="D120" s="36">
        <v>5.23</v>
      </c>
      <c r="E120" s="36">
        <v>0.87619999999999998</v>
      </c>
      <c r="F120" s="36">
        <v>3.43</v>
      </c>
      <c r="G120" s="36">
        <v>19.059999999999999</v>
      </c>
      <c r="H120" s="36">
        <v>0.10249999999999999</v>
      </c>
      <c r="I120" s="36">
        <v>0</v>
      </c>
      <c r="J120" s="36">
        <v>17.61</v>
      </c>
      <c r="K120" s="36">
        <v>0.74539999999999995</v>
      </c>
      <c r="L120" s="36">
        <v>2.7300000000000001E-2</v>
      </c>
      <c r="M120" s="36">
        <f t="shared" si="2"/>
        <v>99.990499999999997</v>
      </c>
      <c r="N120" s="37">
        <v>1.8891852971864171</v>
      </c>
      <c r="O120" s="37">
        <v>9.7106633177338995E-3</v>
      </c>
      <c r="P120" s="37">
        <v>0.22159414048150694</v>
      </c>
      <c r="Q120" s="37">
        <v>2.4904725594977358E-2</v>
      </c>
      <c r="R120" s="37">
        <v>0.10312220724054487</v>
      </c>
      <c r="S120" s="37">
        <v>1.0213156774067327</v>
      </c>
      <c r="T120" s="37">
        <v>3.1211290196846088E-3</v>
      </c>
      <c r="U120" s="37">
        <v>0</v>
      </c>
      <c r="V120" s="37">
        <v>0.67829680175632978</v>
      </c>
      <c r="W120" s="37">
        <v>5.1955974298890768E-2</v>
      </c>
      <c r="X120" s="37">
        <v>1.2519546084682662E-3</v>
      </c>
      <c r="Y120" s="37">
        <v>4.0044585709112868</v>
      </c>
      <c r="Z120" s="37">
        <v>0.90828999213870043</v>
      </c>
    </row>
    <row r="121" spans="1:26" ht="11.1" customHeight="1" x14ac:dyDescent="0.25">
      <c r="A121" s="2" t="s">
        <v>91</v>
      </c>
      <c r="B121" s="36">
        <v>51.98</v>
      </c>
      <c r="C121" s="36">
        <v>0.54710000000000003</v>
      </c>
      <c r="D121" s="36">
        <v>5.87</v>
      </c>
      <c r="E121" s="36">
        <v>0.76759999999999995</v>
      </c>
      <c r="F121" s="36">
        <v>3.76</v>
      </c>
      <c r="G121" s="36">
        <v>18.100000000000001</v>
      </c>
      <c r="H121" s="36">
        <v>7.3899999999999993E-2</v>
      </c>
      <c r="I121" s="36">
        <v>0</v>
      </c>
      <c r="J121" s="36">
        <v>17.68</v>
      </c>
      <c r="K121" s="36">
        <v>0.81489999999999996</v>
      </c>
      <c r="L121" s="36">
        <v>2.8400000000000002E-2</v>
      </c>
      <c r="M121" s="36">
        <f t="shared" si="2"/>
        <v>99.621899999999982</v>
      </c>
      <c r="N121" s="37">
        <v>1.8787189849172778</v>
      </c>
      <c r="O121" s="37">
        <v>1.487386785433902E-2</v>
      </c>
      <c r="P121" s="37">
        <v>0.25004512802328344</v>
      </c>
      <c r="Q121" s="37">
        <v>2.1934977358251197E-2</v>
      </c>
      <c r="R121" s="37">
        <v>0.11365005161512684</v>
      </c>
      <c r="S121" s="37">
        <v>0.97507807060055751</v>
      </c>
      <c r="T121" s="37">
        <v>2.262330272892563E-3</v>
      </c>
      <c r="U121" s="37">
        <v>0</v>
      </c>
      <c r="V121" s="37">
        <v>0.68464649051062432</v>
      </c>
      <c r="W121" s="37">
        <v>5.710499988016355E-2</v>
      </c>
      <c r="X121" s="37">
        <v>1.3093868903578053E-3</v>
      </c>
      <c r="Y121" s="37">
        <v>3.9996242879228743</v>
      </c>
      <c r="Z121" s="37">
        <v>0.89561209148907051</v>
      </c>
    </row>
    <row r="122" spans="1:26" ht="11.1" customHeight="1" x14ac:dyDescent="0.25">
      <c r="A122" s="2" t="s">
        <v>92</v>
      </c>
      <c r="B122" s="36">
        <v>51.49</v>
      </c>
      <c r="C122" s="36">
        <v>0.47770000000000001</v>
      </c>
      <c r="D122" s="36">
        <v>5.63</v>
      </c>
      <c r="E122" s="36">
        <v>0.78069999999999995</v>
      </c>
      <c r="F122" s="36">
        <v>3.52</v>
      </c>
      <c r="G122" s="36">
        <v>18.34</v>
      </c>
      <c r="H122" s="36">
        <v>8.3500000000000005E-2</v>
      </c>
      <c r="I122" s="36">
        <v>0</v>
      </c>
      <c r="J122" s="36">
        <v>18.11</v>
      </c>
      <c r="K122" s="36">
        <v>0.78820000000000001</v>
      </c>
      <c r="L122" s="36">
        <v>1.8700000000000001E-2</v>
      </c>
      <c r="M122" s="36">
        <f t="shared" si="2"/>
        <v>99.238800000000012</v>
      </c>
      <c r="N122" s="37">
        <v>1.8711461150683837</v>
      </c>
      <c r="O122" s="37">
        <v>1.3057850942638033E-2</v>
      </c>
      <c r="P122" s="37">
        <v>0.24112817110372686</v>
      </c>
      <c r="Q122" s="37">
        <v>2.2430846598339604E-2</v>
      </c>
      <c r="R122" s="37">
        <v>0.10697535032345057</v>
      </c>
      <c r="S122" s="37">
        <v>0.99338913875491963</v>
      </c>
      <c r="T122" s="37">
        <v>2.5701431059937611E-3</v>
      </c>
      <c r="U122" s="37">
        <v>0</v>
      </c>
      <c r="V122" s="37">
        <v>0.70511805869754451</v>
      </c>
      <c r="W122" s="37">
        <v>5.5534837986204899E-2</v>
      </c>
      <c r="X122" s="37">
        <v>8.6686309969399009E-4</v>
      </c>
      <c r="Y122" s="37">
        <v>4.012217375680895</v>
      </c>
      <c r="Z122" s="37">
        <v>0.90278189510364004</v>
      </c>
    </row>
    <row r="123" spans="1:26" ht="11.1" customHeight="1" x14ac:dyDescent="0.25">
      <c r="A123" s="2" t="s">
        <v>93</v>
      </c>
      <c r="B123" s="36">
        <v>50.25</v>
      </c>
      <c r="C123" s="36">
        <v>0.75649999999999995</v>
      </c>
      <c r="D123" s="36">
        <v>7.64</v>
      </c>
      <c r="E123" s="36">
        <v>0.70330000000000004</v>
      </c>
      <c r="F123" s="36">
        <v>3.79</v>
      </c>
      <c r="G123" s="36">
        <v>16.72</v>
      </c>
      <c r="H123" s="36">
        <v>6.1400000000000003E-2</v>
      </c>
      <c r="I123" s="36">
        <v>5.4399999999999997E-2</v>
      </c>
      <c r="J123" s="36">
        <v>18.28</v>
      </c>
      <c r="K123" s="36">
        <v>0.9304</v>
      </c>
      <c r="L123" s="36">
        <v>1.0999999999999999E-2</v>
      </c>
      <c r="M123" s="36">
        <f t="shared" si="2"/>
        <v>99.197000000000017</v>
      </c>
      <c r="N123" s="37">
        <v>1.8310494295528295</v>
      </c>
      <c r="O123" s="37">
        <v>2.0735026256945645E-2</v>
      </c>
      <c r="P123" s="37">
        <v>0.32810444020184171</v>
      </c>
      <c r="Q123" s="37">
        <v>2.026195260507492E-2</v>
      </c>
      <c r="R123" s="37">
        <v>0.11549400872394033</v>
      </c>
      <c r="S123" s="37">
        <v>0.90810390015155396</v>
      </c>
      <c r="T123" s="37">
        <v>1.8950400510271254E-3</v>
      </c>
      <c r="U123" s="37">
        <v>1.5946276121158089E-3</v>
      </c>
      <c r="V123" s="37">
        <v>0.71367218450574588</v>
      </c>
      <c r="W123" s="37">
        <v>6.5732170371655921E-2</v>
      </c>
      <c r="X123" s="37">
        <v>5.1130587972962789E-4</v>
      </c>
      <c r="Y123" s="37">
        <v>4.007154085912461</v>
      </c>
      <c r="Z123" s="37">
        <v>0.88716857691628159</v>
      </c>
    </row>
    <row r="124" spans="1:26" ht="11.1" customHeight="1" x14ac:dyDescent="0.25">
      <c r="A124" s="2" t="s">
        <v>94</v>
      </c>
      <c r="B124" s="36">
        <v>51.57</v>
      </c>
      <c r="C124" s="36">
        <v>0.57169999999999999</v>
      </c>
      <c r="D124" s="36">
        <v>6.63</v>
      </c>
      <c r="E124" s="36">
        <v>0.6139</v>
      </c>
      <c r="F124" s="36">
        <v>3.62</v>
      </c>
      <c r="G124" s="36">
        <v>17.440000000000001</v>
      </c>
      <c r="H124" s="36">
        <v>0.11269999999999999</v>
      </c>
      <c r="I124" s="36">
        <v>0</v>
      </c>
      <c r="J124" s="36">
        <v>18.3</v>
      </c>
      <c r="K124" s="36">
        <v>0.91969999999999996</v>
      </c>
      <c r="L124" s="36">
        <v>8.6999999999999994E-3</v>
      </c>
      <c r="M124" s="36">
        <f t="shared" si="2"/>
        <v>99.78670000000001</v>
      </c>
      <c r="N124" s="37">
        <v>1.8631859280862912</v>
      </c>
      <c r="O124" s="37">
        <v>1.5536704699798874E-2</v>
      </c>
      <c r="P124" s="37">
        <v>0.28231070031394323</v>
      </c>
      <c r="Q124" s="37">
        <v>1.7536114519262857E-2</v>
      </c>
      <c r="R124" s="37">
        <v>0.10937646375197982</v>
      </c>
      <c r="S124" s="37">
        <v>0.93916264491643431</v>
      </c>
      <c r="T124" s="37">
        <v>3.4488078614908178E-3</v>
      </c>
      <c r="U124" s="37">
        <v>0</v>
      </c>
      <c r="V124" s="37">
        <v>0.70838397908013739</v>
      </c>
      <c r="W124" s="37">
        <v>6.4424271873964309E-2</v>
      </c>
      <c r="X124" s="37">
        <v>4.0096126197025698E-4</v>
      </c>
      <c r="Y124" s="37">
        <v>4.0037665763652734</v>
      </c>
      <c r="Z124" s="37">
        <v>0.89568680572069281</v>
      </c>
    </row>
    <row r="125" spans="1:26" ht="11.1" customHeight="1" x14ac:dyDescent="0.25">
      <c r="A125" s="2" t="s">
        <v>95</v>
      </c>
      <c r="B125" s="36">
        <v>50.56</v>
      </c>
      <c r="C125" s="36">
        <v>0.67110000000000003</v>
      </c>
      <c r="D125" s="36">
        <v>7.54</v>
      </c>
      <c r="E125" s="36">
        <v>0.6673</v>
      </c>
      <c r="F125" s="36">
        <v>3.99</v>
      </c>
      <c r="G125" s="36">
        <v>17.48</v>
      </c>
      <c r="H125" s="36">
        <v>0.1273</v>
      </c>
      <c r="I125" s="36">
        <v>0</v>
      </c>
      <c r="J125" s="36">
        <v>17.55</v>
      </c>
      <c r="K125" s="36">
        <v>0.96940000000000004</v>
      </c>
      <c r="L125" s="36">
        <v>8.0000000000000004E-4</v>
      </c>
      <c r="M125" s="36">
        <f t="shared" si="2"/>
        <v>99.555899999999994</v>
      </c>
      <c r="N125" s="37">
        <v>1.8330686066618598</v>
      </c>
      <c r="O125" s="37">
        <v>1.8301662753402816E-2</v>
      </c>
      <c r="P125" s="37">
        <v>0.32217938426295034</v>
      </c>
      <c r="Q125" s="37">
        <v>1.9127995229134692E-2</v>
      </c>
      <c r="R125" s="37">
        <v>0.12097643814026331</v>
      </c>
      <c r="S125" s="37">
        <v>0.94460088533737441</v>
      </c>
      <c r="T125" s="37">
        <v>3.9091836867985409E-3</v>
      </c>
      <c r="U125" s="37">
        <v>0</v>
      </c>
      <c r="V125" s="37">
        <v>0.68172206678304836</v>
      </c>
      <c r="W125" s="37">
        <v>6.8142637329393935E-2</v>
      </c>
      <c r="X125" s="37">
        <v>3.6998638330698711E-5</v>
      </c>
      <c r="Y125" s="37">
        <v>4.0120658588225568</v>
      </c>
      <c r="Z125" s="37">
        <v>0.88646864429749461</v>
      </c>
    </row>
    <row r="126" spans="1:26" ht="11.1" customHeight="1" x14ac:dyDescent="0.25">
      <c r="A126" s="2" t="s">
        <v>96</v>
      </c>
      <c r="B126" s="36">
        <v>51.37</v>
      </c>
      <c r="C126" s="36">
        <v>0.49709999999999999</v>
      </c>
      <c r="D126" s="36">
        <v>6.4</v>
      </c>
      <c r="E126" s="36">
        <v>0.68140000000000001</v>
      </c>
      <c r="F126" s="36">
        <v>3.78</v>
      </c>
      <c r="G126" s="36">
        <v>18.23</v>
      </c>
      <c r="H126" s="36">
        <v>0.1142</v>
      </c>
      <c r="I126" s="36">
        <v>0</v>
      </c>
      <c r="J126" s="36">
        <v>18.11</v>
      </c>
      <c r="K126" s="36">
        <v>0.89249999999999996</v>
      </c>
      <c r="L126" s="36">
        <v>7.1999999999999998E-3</v>
      </c>
      <c r="M126" s="36">
        <f t="shared" si="2"/>
        <v>100.08239999999999</v>
      </c>
      <c r="N126" s="37">
        <v>1.8532494043677654</v>
      </c>
      <c r="O126" s="37">
        <v>1.3489620181118211E-2</v>
      </c>
      <c r="P126" s="37">
        <v>0.2721190990164708</v>
      </c>
      <c r="Q126" s="37">
        <v>1.9435830737455959E-2</v>
      </c>
      <c r="R126" s="37">
        <v>0.11404397515520769</v>
      </c>
      <c r="S126" s="37">
        <v>0.98027118710878203</v>
      </c>
      <c r="T126" s="37">
        <v>3.4896062581721487E-3</v>
      </c>
      <c r="U126" s="37">
        <v>0</v>
      </c>
      <c r="V126" s="37">
        <v>0.70000530374388248</v>
      </c>
      <c r="W126" s="37">
        <v>6.242762264594006E-2</v>
      </c>
      <c r="X126" s="37">
        <v>3.3134536465580374E-4</v>
      </c>
      <c r="Y126" s="37">
        <v>4.0188629945794503</v>
      </c>
      <c r="Z126" s="37">
        <v>0.89578507263002172</v>
      </c>
    </row>
    <row r="127" spans="1:26" ht="11.1" customHeight="1" x14ac:dyDescent="0.25">
      <c r="A127" s="2" t="s">
        <v>97</v>
      </c>
      <c r="B127" s="36">
        <v>50.66</v>
      </c>
      <c r="C127" s="36">
        <v>0.70979999999999999</v>
      </c>
      <c r="D127" s="36">
        <v>7.34</v>
      </c>
      <c r="E127" s="36">
        <v>0.44700000000000001</v>
      </c>
      <c r="F127" s="36">
        <v>4.08</v>
      </c>
      <c r="G127" s="36">
        <v>17.399999999999999</v>
      </c>
      <c r="H127" s="36">
        <v>8.3400000000000002E-2</v>
      </c>
      <c r="I127" s="36">
        <v>1.6400000000000001E-2</v>
      </c>
      <c r="J127" s="36">
        <v>17.25</v>
      </c>
      <c r="K127" s="36">
        <v>0.95289999999999997</v>
      </c>
      <c r="L127" s="36">
        <v>1.04E-2</v>
      </c>
      <c r="M127" s="36">
        <f t="shared" si="2"/>
        <v>98.9499</v>
      </c>
      <c r="N127" s="37">
        <v>1.8451216205538348</v>
      </c>
      <c r="O127" s="37">
        <v>1.9445873776981207E-2</v>
      </c>
      <c r="P127" s="37">
        <v>0.31507258719606718</v>
      </c>
      <c r="Q127" s="37">
        <v>1.2871940126784324E-2</v>
      </c>
      <c r="R127" s="37">
        <v>0.12427283873507593</v>
      </c>
      <c r="S127" s="37">
        <v>0.94459213723975388</v>
      </c>
      <c r="T127" s="37">
        <v>2.5728346894275636E-3</v>
      </c>
      <c r="U127" s="37">
        <v>4.8050735358720739E-4</v>
      </c>
      <c r="V127" s="37">
        <v>0.6731432396003002</v>
      </c>
      <c r="W127" s="37">
        <v>6.7290136235663281E-2</v>
      </c>
      <c r="X127" s="37">
        <v>4.8318923623174009E-4</v>
      </c>
      <c r="Y127" s="37">
        <v>4.0053469047437078</v>
      </c>
      <c r="Z127" s="37">
        <v>0.88373382838020653</v>
      </c>
    </row>
    <row r="128" spans="1:26" ht="6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1" customHeight="1" x14ac:dyDescent="0.25">
      <c r="A129" s="2"/>
      <c r="B129" s="38" t="s">
        <v>14</v>
      </c>
      <c r="C129" s="38" t="s">
        <v>15</v>
      </c>
      <c r="D129" s="38" t="s">
        <v>16</v>
      </c>
      <c r="E129" s="38" t="s">
        <v>17</v>
      </c>
      <c r="F129" s="38" t="s">
        <v>18</v>
      </c>
      <c r="G129" s="38" t="s">
        <v>20</v>
      </c>
      <c r="H129" s="38" t="s">
        <v>19</v>
      </c>
      <c r="I129" s="38" t="s">
        <v>58</v>
      </c>
      <c r="J129" s="38" t="s">
        <v>21</v>
      </c>
      <c r="K129" s="38" t="s">
        <v>22</v>
      </c>
      <c r="L129" s="38" t="s">
        <v>23</v>
      </c>
      <c r="M129" s="38" t="s">
        <v>64</v>
      </c>
      <c r="N129" s="38" t="s">
        <v>65</v>
      </c>
      <c r="O129" s="38" t="s">
        <v>66</v>
      </c>
      <c r="P129" s="38" t="s">
        <v>67</v>
      </c>
      <c r="Q129" s="38" t="s">
        <v>68</v>
      </c>
      <c r="R129" s="38" t="s">
        <v>69</v>
      </c>
      <c r="S129" s="38" t="s">
        <v>70</v>
      </c>
      <c r="T129" s="38" t="s">
        <v>71</v>
      </c>
      <c r="U129" s="38" t="s">
        <v>72</v>
      </c>
      <c r="V129" s="38" t="s">
        <v>73</v>
      </c>
      <c r="W129" s="38" t="s">
        <v>74</v>
      </c>
      <c r="X129" s="38" t="s">
        <v>75</v>
      </c>
      <c r="Y129" s="44" t="s">
        <v>139</v>
      </c>
      <c r="Z129" s="44" t="s">
        <v>25</v>
      </c>
    </row>
    <row r="130" spans="1:26" customFormat="1" ht="11.1" customHeight="1" x14ac:dyDescent="0.25">
      <c r="A130" s="41" t="s">
        <v>185</v>
      </c>
    </row>
    <row r="131" spans="1:26" customFormat="1" ht="11.1" customHeight="1" x14ac:dyDescent="0.25">
      <c r="A131" s="41" t="s">
        <v>77</v>
      </c>
      <c r="B131" s="22">
        <v>53.23</v>
      </c>
      <c r="C131" s="22">
        <v>0.52</v>
      </c>
      <c r="D131" s="22">
        <v>5.03</v>
      </c>
      <c r="E131" s="22">
        <v>0.63</v>
      </c>
      <c r="F131" s="22">
        <v>3.64</v>
      </c>
      <c r="G131" s="22">
        <v>17.98</v>
      </c>
      <c r="H131" s="22">
        <v>0.1</v>
      </c>
      <c r="I131" s="22">
        <v>0</v>
      </c>
      <c r="J131" s="22">
        <v>18.28</v>
      </c>
      <c r="K131" s="22">
        <v>0.82</v>
      </c>
      <c r="L131" s="22">
        <v>0.01</v>
      </c>
      <c r="M131" s="22">
        <v>100.24</v>
      </c>
      <c r="N131" s="29">
        <v>1.9101999999999999</v>
      </c>
      <c r="O131" s="29">
        <v>1.41E-2</v>
      </c>
      <c r="P131" s="29">
        <v>0.2127</v>
      </c>
      <c r="Q131" s="29">
        <v>1.7999999999999999E-2</v>
      </c>
      <c r="R131" s="29">
        <v>0.10920000000000001</v>
      </c>
      <c r="S131" s="29">
        <v>0.9617</v>
      </c>
      <c r="T131" s="29">
        <v>3.0000000000000001E-3</v>
      </c>
      <c r="U131" s="29">
        <v>0</v>
      </c>
      <c r="V131" s="29">
        <v>0.70279999999999998</v>
      </c>
      <c r="W131" s="29">
        <v>5.6800000000000003E-2</v>
      </c>
      <c r="X131" s="29">
        <v>2.9999999999999997E-4</v>
      </c>
      <c r="Y131" s="29">
        <v>3.9887999999999999</v>
      </c>
      <c r="Z131" s="29">
        <v>0.89802969464936033</v>
      </c>
    </row>
    <row r="132" spans="1:26" customFormat="1" ht="11.1" customHeight="1" x14ac:dyDescent="0.25">
      <c r="A132" s="41" t="s">
        <v>78</v>
      </c>
      <c r="B132" s="22">
        <v>53.1</v>
      </c>
      <c r="C132" s="22">
        <v>0.44</v>
      </c>
      <c r="D132" s="22">
        <v>5.21</v>
      </c>
      <c r="E132" s="22">
        <v>0.51</v>
      </c>
      <c r="F132" s="22">
        <v>4.0199999999999996</v>
      </c>
      <c r="G132" s="22">
        <v>19.399999999999999</v>
      </c>
      <c r="H132" s="22">
        <v>0.08</v>
      </c>
      <c r="I132" s="22">
        <v>7.0000000000000007E-2</v>
      </c>
      <c r="J132" s="22">
        <v>16.03</v>
      </c>
      <c r="K132" s="22">
        <v>0.84</v>
      </c>
      <c r="L132" s="22">
        <v>0</v>
      </c>
      <c r="M132" s="22">
        <v>99.7</v>
      </c>
      <c r="N132" s="29">
        <v>1.907</v>
      </c>
      <c r="O132" s="29">
        <v>1.1900000000000001E-2</v>
      </c>
      <c r="P132" s="29">
        <v>0.2205</v>
      </c>
      <c r="Q132" s="29">
        <v>1.44E-2</v>
      </c>
      <c r="R132" s="29">
        <v>0.1207</v>
      </c>
      <c r="S132" s="29">
        <v>1.0385</v>
      </c>
      <c r="T132" s="29">
        <v>2.3999999999999998E-3</v>
      </c>
      <c r="U132" s="29">
        <v>2.0999999999999999E-3</v>
      </c>
      <c r="V132" s="29">
        <v>0.61680000000000001</v>
      </c>
      <c r="W132" s="29">
        <v>5.8400000000000001E-2</v>
      </c>
      <c r="X132" s="29">
        <v>0</v>
      </c>
      <c r="Y132" s="29">
        <v>3.9927000000000001</v>
      </c>
      <c r="Z132" s="29">
        <v>0.89587646652864039</v>
      </c>
    </row>
    <row r="133" spans="1:26" customFormat="1" ht="11.1" customHeight="1" x14ac:dyDescent="0.25">
      <c r="A133" s="41" t="s">
        <v>80</v>
      </c>
      <c r="B133" s="22">
        <v>52.86</v>
      </c>
      <c r="C133" s="22">
        <v>0.41</v>
      </c>
      <c r="D133" s="22">
        <v>5.19</v>
      </c>
      <c r="E133" s="22">
        <v>0.56999999999999995</v>
      </c>
      <c r="F133" s="22">
        <v>3.73</v>
      </c>
      <c r="G133" s="22">
        <v>19.02</v>
      </c>
      <c r="H133" s="22">
        <v>0.17</v>
      </c>
      <c r="I133" s="22">
        <v>0</v>
      </c>
      <c r="J133" s="22">
        <v>17.05</v>
      </c>
      <c r="K133" s="22">
        <v>0.91</v>
      </c>
      <c r="L133" s="22">
        <v>0.02</v>
      </c>
      <c r="M133" s="22">
        <v>99.92</v>
      </c>
      <c r="N133" s="29">
        <v>1.8996</v>
      </c>
      <c r="O133" s="29">
        <v>1.11E-2</v>
      </c>
      <c r="P133" s="29">
        <v>0.2198</v>
      </c>
      <c r="Q133" s="29">
        <v>1.6199999999999999E-2</v>
      </c>
      <c r="R133" s="29">
        <v>0.11210000000000001</v>
      </c>
      <c r="S133" s="29">
        <v>1.0187999999999999</v>
      </c>
      <c r="T133" s="29">
        <v>5.0000000000000001E-3</v>
      </c>
      <c r="U133" s="29">
        <v>0</v>
      </c>
      <c r="V133" s="29">
        <v>0.65649999999999997</v>
      </c>
      <c r="W133" s="29">
        <v>6.3500000000000001E-2</v>
      </c>
      <c r="X133" s="29">
        <v>8.0000000000000004E-4</v>
      </c>
      <c r="Y133" s="29">
        <v>4.0033999999999992</v>
      </c>
      <c r="Z133" s="29">
        <v>0.90087540896630991</v>
      </c>
    </row>
    <row r="134" spans="1:26" customFormat="1" ht="11.1" customHeight="1" x14ac:dyDescent="0.25">
      <c r="A134" s="41" t="s">
        <v>81</v>
      </c>
      <c r="B134" s="22">
        <v>52.74</v>
      </c>
      <c r="C134" s="22">
        <v>0.53</v>
      </c>
      <c r="D134" s="22">
        <v>5.52</v>
      </c>
      <c r="E134" s="22">
        <v>0.61</v>
      </c>
      <c r="F134" s="22">
        <v>3.38</v>
      </c>
      <c r="G134" s="22">
        <v>17.7</v>
      </c>
      <c r="H134" s="22">
        <v>0.08</v>
      </c>
      <c r="I134" s="22">
        <v>0</v>
      </c>
      <c r="J134" s="22">
        <v>18.809999999999999</v>
      </c>
      <c r="K134" s="22">
        <v>0.7</v>
      </c>
      <c r="L134" s="22">
        <v>0</v>
      </c>
      <c r="M134" s="22">
        <v>100.07</v>
      </c>
      <c r="N134" s="29">
        <v>1.8963000000000001</v>
      </c>
      <c r="O134" s="29">
        <v>1.44E-2</v>
      </c>
      <c r="P134" s="29">
        <v>0.2339</v>
      </c>
      <c r="Q134" s="29">
        <v>1.7299999999999999E-2</v>
      </c>
      <c r="R134" s="29">
        <v>0.1016</v>
      </c>
      <c r="S134" s="29">
        <v>0.9486</v>
      </c>
      <c r="T134" s="29">
        <v>2.5000000000000001E-3</v>
      </c>
      <c r="U134" s="29">
        <v>0</v>
      </c>
      <c r="V134" s="29">
        <v>0.72460000000000002</v>
      </c>
      <c r="W134" s="29">
        <v>4.87E-2</v>
      </c>
      <c r="X134" s="29">
        <v>0</v>
      </c>
      <c r="Y134" s="29">
        <v>3.9879000000000002</v>
      </c>
      <c r="Z134" s="29">
        <v>0.90325652256713007</v>
      </c>
    </row>
    <row r="135" spans="1:26" customFormat="1" ht="11.1" customHeight="1" x14ac:dyDescent="0.25">
      <c r="A135" s="41" t="s">
        <v>82</v>
      </c>
      <c r="B135" s="22">
        <v>53.5</v>
      </c>
      <c r="C135" s="22">
        <v>0.4</v>
      </c>
      <c r="D135" s="22">
        <v>4.84</v>
      </c>
      <c r="E135" s="22">
        <v>0.72</v>
      </c>
      <c r="F135" s="22">
        <v>3.73</v>
      </c>
      <c r="G135" s="22">
        <v>20.45</v>
      </c>
      <c r="H135" s="22">
        <v>0.11</v>
      </c>
      <c r="I135" s="22">
        <v>7.0000000000000007E-2</v>
      </c>
      <c r="J135" s="22">
        <v>15.34</v>
      </c>
      <c r="K135" s="22">
        <v>0.72</v>
      </c>
      <c r="L135" s="22">
        <v>0</v>
      </c>
      <c r="M135" s="22">
        <v>99.89</v>
      </c>
      <c r="N135" s="29">
        <v>1.9117999999999999</v>
      </c>
      <c r="O135" s="29">
        <v>1.0699999999999999E-2</v>
      </c>
      <c r="P135" s="29">
        <v>0.20380000000000001</v>
      </c>
      <c r="Q135" s="29">
        <v>2.0400000000000001E-2</v>
      </c>
      <c r="R135" s="29">
        <v>0.1115</v>
      </c>
      <c r="S135" s="29">
        <v>1.0891999999999999</v>
      </c>
      <c r="T135" s="29">
        <v>3.3999999999999998E-3</v>
      </c>
      <c r="U135" s="29">
        <v>2.0999999999999999E-3</v>
      </c>
      <c r="V135" s="29">
        <v>0.58730000000000004</v>
      </c>
      <c r="W135" s="29">
        <v>4.99E-2</v>
      </c>
      <c r="X135" s="29">
        <v>1E-4</v>
      </c>
      <c r="Y135" s="29">
        <v>3.9902000000000002</v>
      </c>
      <c r="Z135" s="29">
        <v>0.9071375031231782</v>
      </c>
    </row>
    <row r="136" spans="1:26" customFormat="1" ht="11.1" customHeight="1" x14ac:dyDescent="0.25">
      <c r="A136" s="41" t="s">
        <v>83</v>
      </c>
      <c r="B136" s="22">
        <v>53.34</v>
      </c>
      <c r="C136" s="22">
        <v>0.47</v>
      </c>
      <c r="D136" s="22">
        <v>5.6</v>
      </c>
      <c r="E136" s="22">
        <v>0.6</v>
      </c>
      <c r="F136" s="22">
        <v>3.83</v>
      </c>
      <c r="G136" s="22">
        <v>19.09</v>
      </c>
      <c r="H136" s="22">
        <v>0.13</v>
      </c>
      <c r="I136" s="22">
        <v>0</v>
      </c>
      <c r="J136" s="22">
        <v>16.440000000000001</v>
      </c>
      <c r="K136" s="22">
        <v>0.95</v>
      </c>
      <c r="L136" s="22">
        <v>0</v>
      </c>
      <c r="M136" s="22">
        <v>100.44</v>
      </c>
      <c r="N136" s="29">
        <v>1.9016</v>
      </c>
      <c r="O136" s="29">
        <v>1.2699999999999999E-2</v>
      </c>
      <c r="P136" s="29">
        <v>0.23530000000000001</v>
      </c>
      <c r="Q136" s="29">
        <v>1.6899999999999998E-2</v>
      </c>
      <c r="R136" s="29">
        <v>0.1142</v>
      </c>
      <c r="S136" s="29">
        <v>1.0144</v>
      </c>
      <c r="T136" s="29">
        <v>3.8E-3</v>
      </c>
      <c r="U136" s="29">
        <v>0</v>
      </c>
      <c r="V136" s="29">
        <v>0.628</v>
      </c>
      <c r="W136" s="29">
        <v>6.5299999999999997E-2</v>
      </c>
      <c r="X136" s="29">
        <v>0</v>
      </c>
      <c r="Y136" s="29">
        <v>3.9922</v>
      </c>
      <c r="Z136" s="29">
        <v>0.8988126882863724</v>
      </c>
    </row>
    <row r="137" spans="1:26" customFormat="1" ht="11.1" customHeight="1" x14ac:dyDescent="0.25">
      <c r="A137" s="41" t="s">
        <v>85</v>
      </c>
      <c r="B137" s="22">
        <v>52.96</v>
      </c>
      <c r="C137" s="22">
        <v>0.48</v>
      </c>
      <c r="D137" s="22">
        <v>5.89</v>
      </c>
      <c r="E137" s="22">
        <v>0.68</v>
      </c>
      <c r="F137" s="22">
        <v>3.88</v>
      </c>
      <c r="G137" s="22">
        <v>19.14</v>
      </c>
      <c r="H137" s="22">
        <v>0.1</v>
      </c>
      <c r="I137" s="22">
        <v>0</v>
      </c>
      <c r="J137" s="22">
        <v>16.079999999999998</v>
      </c>
      <c r="K137" s="22">
        <v>0.91</v>
      </c>
      <c r="L137" s="22">
        <v>0</v>
      </c>
      <c r="M137" s="22">
        <v>100.11</v>
      </c>
      <c r="N137" s="29">
        <v>1.8935</v>
      </c>
      <c r="O137" s="29">
        <v>1.2800000000000001E-2</v>
      </c>
      <c r="P137" s="29">
        <v>0.2482</v>
      </c>
      <c r="Q137" s="29">
        <v>1.9099999999999999E-2</v>
      </c>
      <c r="R137" s="29">
        <v>0.11600000000000001</v>
      </c>
      <c r="S137" s="29">
        <v>1.02</v>
      </c>
      <c r="T137" s="29">
        <v>3.0000000000000001E-3</v>
      </c>
      <c r="U137" s="29">
        <v>0</v>
      </c>
      <c r="V137" s="29">
        <v>0.61599999999999999</v>
      </c>
      <c r="W137" s="29">
        <v>6.3E-2</v>
      </c>
      <c r="X137" s="29">
        <v>0</v>
      </c>
      <c r="Y137" s="29">
        <v>3.9916000000000005</v>
      </c>
      <c r="Z137" s="29">
        <v>0.89788732394366189</v>
      </c>
    </row>
    <row r="138" spans="1:26" customFormat="1" ht="11.1" customHeight="1" x14ac:dyDescent="0.25">
      <c r="A138" s="41" t="s">
        <v>86</v>
      </c>
      <c r="B138" s="22">
        <v>52.31</v>
      </c>
      <c r="C138" s="22">
        <v>0.53</v>
      </c>
      <c r="D138" s="22">
        <v>6.67</v>
      </c>
      <c r="E138" s="22">
        <v>0.67</v>
      </c>
      <c r="F138" s="22">
        <v>4.07</v>
      </c>
      <c r="G138" s="22">
        <v>18.350000000000001</v>
      </c>
      <c r="H138" s="22">
        <v>0.13</v>
      </c>
      <c r="I138" s="22">
        <v>0</v>
      </c>
      <c r="J138" s="22">
        <v>15.96</v>
      </c>
      <c r="K138" s="22">
        <v>1.1299999999999999</v>
      </c>
      <c r="L138" s="22">
        <v>0</v>
      </c>
      <c r="M138" s="22">
        <v>99.82</v>
      </c>
      <c r="N138" s="29">
        <v>1.8786</v>
      </c>
      <c r="O138" s="29">
        <v>1.44E-2</v>
      </c>
      <c r="P138" s="29">
        <v>0.2823</v>
      </c>
      <c r="Q138" s="29">
        <v>1.89E-2</v>
      </c>
      <c r="R138" s="29">
        <v>0.1222</v>
      </c>
      <c r="S138" s="29">
        <v>0.98229999999999995</v>
      </c>
      <c r="T138" s="29">
        <v>3.8999999999999998E-3</v>
      </c>
      <c r="U138" s="29">
        <v>0</v>
      </c>
      <c r="V138" s="29">
        <v>0.61409999999999998</v>
      </c>
      <c r="W138" s="29">
        <v>7.9000000000000001E-2</v>
      </c>
      <c r="X138" s="29">
        <v>0</v>
      </c>
      <c r="Y138" s="29">
        <v>3.9956999999999998</v>
      </c>
      <c r="Z138" s="29">
        <v>0.88936170212765953</v>
      </c>
    </row>
    <row r="139" spans="1:26" customFormat="1" ht="11.1" customHeight="1" x14ac:dyDescent="0.25">
      <c r="A139" s="41" t="s">
        <v>87</v>
      </c>
      <c r="B139" s="22">
        <v>53.38</v>
      </c>
      <c r="C139" s="22">
        <v>0.41</v>
      </c>
      <c r="D139" s="22">
        <v>5.67</v>
      </c>
      <c r="E139" s="22">
        <v>0.51</v>
      </c>
      <c r="F139" s="22">
        <v>3.6</v>
      </c>
      <c r="G139" s="22">
        <v>18.440000000000001</v>
      </c>
      <c r="H139" s="22">
        <v>0.11</v>
      </c>
      <c r="I139" s="22">
        <v>0.03</v>
      </c>
      <c r="J139" s="22">
        <v>17.09</v>
      </c>
      <c r="K139" s="22">
        <v>0.97</v>
      </c>
      <c r="L139" s="22">
        <v>0</v>
      </c>
      <c r="M139" s="22">
        <v>100.21</v>
      </c>
      <c r="N139" s="29">
        <v>1.9078999999999999</v>
      </c>
      <c r="O139" s="29">
        <v>1.0999999999999999E-2</v>
      </c>
      <c r="P139" s="29">
        <v>0.23880000000000001</v>
      </c>
      <c r="Q139" s="29">
        <v>1.4500000000000001E-2</v>
      </c>
      <c r="R139" s="29">
        <v>0.1076</v>
      </c>
      <c r="S139" s="29">
        <v>0.98240000000000005</v>
      </c>
      <c r="T139" s="29">
        <v>3.3999999999999998E-3</v>
      </c>
      <c r="U139" s="29">
        <v>6.9999999999999999E-4</v>
      </c>
      <c r="V139" s="29">
        <v>0.65449999999999997</v>
      </c>
      <c r="W139" s="29">
        <v>6.7199999999999996E-2</v>
      </c>
      <c r="X139" s="29">
        <v>0</v>
      </c>
      <c r="Y139" s="29">
        <v>3.9880000000000004</v>
      </c>
      <c r="Z139" s="29">
        <v>0.90128440366972473</v>
      </c>
    </row>
    <row r="140" spans="1:26" customFormat="1" ht="11.1" customHeight="1" x14ac:dyDescent="0.25">
      <c r="A140" s="41" t="s">
        <v>89</v>
      </c>
      <c r="B140" s="22">
        <v>52.79</v>
      </c>
      <c r="C140" s="22">
        <v>0.47</v>
      </c>
      <c r="D140" s="22">
        <v>5.75</v>
      </c>
      <c r="E140" s="22">
        <v>0.57999999999999996</v>
      </c>
      <c r="F140" s="22">
        <v>3.81</v>
      </c>
      <c r="G140" s="22">
        <v>19.14</v>
      </c>
      <c r="H140" s="22">
        <v>0.12</v>
      </c>
      <c r="I140" s="22">
        <v>0.05</v>
      </c>
      <c r="J140" s="22">
        <v>16.440000000000001</v>
      </c>
      <c r="K140" s="22">
        <v>0.92</v>
      </c>
      <c r="L140" s="22">
        <v>0</v>
      </c>
      <c r="M140" s="22">
        <v>100.06</v>
      </c>
      <c r="N140" s="29">
        <v>1.891</v>
      </c>
      <c r="O140" s="29">
        <v>1.2699999999999999E-2</v>
      </c>
      <c r="P140" s="29">
        <v>0.24279999999999999</v>
      </c>
      <c r="Q140" s="29">
        <v>1.6299999999999999E-2</v>
      </c>
      <c r="R140" s="29">
        <v>0.11409999999999999</v>
      </c>
      <c r="S140" s="29">
        <v>1.0219</v>
      </c>
      <c r="T140" s="29">
        <v>3.7000000000000002E-3</v>
      </c>
      <c r="U140" s="29">
        <v>1.4E-3</v>
      </c>
      <c r="V140" s="29">
        <v>0.63100000000000001</v>
      </c>
      <c r="W140" s="29">
        <v>6.3600000000000004E-2</v>
      </c>
      <c r="X140" s="29">
        <v>0</v>
      </c>
      <c r="Y140" s="29">
        <v>3.9984999999999999</v>
      </c>
      <c r="Z140" s="29">
        <v>0.89955985915492953</v>
      </c>
    </row>
    <row r="141" spans="1:26" customFormat="1" ht="11.1" customHeight="1" x14ac:dyDescent="0.25">
      <c r="A141" s="41" t="s">
        <v>91</v>
      </c>
      <c r="B141" s="22">
        <v>52.65</v>
      </c>
      <c r="C141" s="22">
        <v>0.49</v>
      </c>
      <c r="D141" s="22">
        <v>6.07</v>
      </c>
      <c r="E141" s="22">
        <v>0.59</v>
      </c>
      <c r="F141" s="22">
        <v>3.76</v>
      </c>
      <c r="G141" s="22">
        <v>18.5</v>
      </c>
      <c r="H141" s="22">
        <v>0.09</v>
      </c>
      <c r="I141" s="22">
        <v>0</v>
      </c>
      <c r="J141" s="22">
        <v>16.93</v>
      </c>
      <c r="K141" s="22">
        <v>0.85</v>
      </c>
      <c r="L141" s="22">
        <v>0.01</v>
      </c>
      <c r="M141" s="22">
        <v>99.93</v>
      </c>
      <c r="N141" s="29">
        <v>1.8891</v>
      </c>
      <c r="O141" s="29">
        <v>1.32E-2</v>
      </c>
      <c r="P141" s="29">
        <v>0.25669999999999998</v>
      </c>
      <c r="Q141" s="29">
        <v>1.66E-2</v>
      </c>
      <c r="R141" s="29">
        <v>0.1128</v>
      </c>
      <c r="S141" s="29">
        <v>0.98939999999999995</v>
      </c>
      <c r="T141" s="29">
        <v>2.5999999999999999E-3</v>
      </c>
      <c r="U141" s="29">
        <v>0</v>
      </c>
      <c r="V141" s="29">
        <v>0.65080000000000005</v>
      </c>
      <c r="W141" s="29">
        <v>5.9200000000000003E-2</v>
      </c>
      <c r="X141" s="29">
        <v>5.0000000000000001E-4</v>
      </c>
      <c r="Y141" s="29">
        <v>3.9909000000000008</v>
      </c>
      <c r="Z141" s="29">
        <v>0.89765922700054446</v>
      </c>
    </row>
    <row r="142" spans="1:26" ht="6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5" spans="1:1" x14ac:dyDescent="0.25">
      <c r="A145" s="93" t="s">
        <v>475</v>
      </c>
    </row>
    <row r="146" spans="1:1" x14ac:dyDescent="0.25">
      <c r="A146" s="86" t="s">
        <v>458</v>
      </c>
    </row>
    <row r="147" spans="1:1" x14ac:dyDescent="0.25">
      <c r="A147" s="86" t="s">
        <v>459</v>
      </c>
    </row>
  </sheetData>
  <mergeCells count="1">
    <mergeCell ref="A7:P7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A112"/>
  <sheetViews>
    <sheetView topLeftCell="A91" workbookViewId="0">
      <selection activeCell="A110" sqref="A110"/>
    </sheetView>
  </sheetViews>
  <sheetFormatPr defaultColWidth="11" defaultRowHeight="15.75" x14ac:dyDescent="0.25"/>
  <cols>
    <col min="1" max="1" width="5" style="11" customWidth="1"/>
    <col min="2" max="26" width="5.7109375" style="11" customWidth="1"/>
    <col min="27" max="27" width="6" style="11" customWidth="1"/>
    <col min="28" max="16384" width="11" style="11"/>
  </cols>
  <sheetData>
    <row r="6" spans="1:27" s="1" customFormat="1" x14ac:dyDescent="0.25"/>
    <row r="7" spans="1:27" s="1" customFormat="1" x14ac:dyDescent="0.25">
      <c r="A7" s="89" t="s">
        <v>465</v>
      </c>
      <c r="B7" s="89"/>
      <c r="C7" s="90"/>
      <c r="D7" s="90"/>
      <c r="E7" s="90"/>
      <c r="F7" s="90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27" s="1" customFormat="1" ht="6" customHeight="1" x14ac:dyDescent="0.25">
      <c r="A8" s="42"/>
      <c r="B8" s="42"/>
      <c r="C8" s="43"/>
      <c r="D8" s="43"/>
      <c r="E8" s="43"/>
      <c r="F8" s="43"/>
      <c r="G8"/>
      <c r="H8"/>
      <c r="I8"/>
    </row>
    <row r="9" spans="1:27" s="1" customFormat="1" ht="6" customHeight="1" x14ac:dyDescent="0.25">
      <c r="A9" s="3"/>
      <c r="B9" s="3"/>
      <c r="C9" s="3"/>
      <c r="D9" s="3"/>
      <c r="E9" s="3"/>
      <c r="F9" s="3"/>
      <c r="G9" s="3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ht="11.1" customHeight="1" x14ac:dyDescent="0.25">
      <c r="B10" s="38" t="s">
        <v>14</v>
      </c>
      <c r="C10" s="38" t="s">
        <v>15</v>
      </c>
      <c r="D10" s="38" t="s">
        <v>16</v>
      </c>
      <c r="E10" s="38" t="s">
        <v>17</v>
      </c>
      <c r="F10" s="38" t="s">
        <v>18</v>
      </c>
      <c r="G10" s="38" t="s">
        <v>20</v>
      </c>
      <c r="H10" s="38" t="s">
        <v>19</v>
      </c>
      <c r="I10" s="38" t="s">
        <v>58</v>
      </c>
      <c r="J10" s="38" t="s">
        <v>21</v>
      </c>
      <c r="K10" s="38" t="s">
        <v>22</v>
      </c>
      <c r="L10" s="38" t="s">
        <v>23</v>
      </c>
      <c r="M10" s="38" t="s">
        <v>64</v>
      </c>
      <c r="N10" s="38" t="s">
        <v>65</v>
      </c>
      <c r="O10" s="38" t="s">
        <v>66</v>
      </c>
      <c r="P10" s="38" t="s">
        <v>67</v>
      </c>
      <c r="Q10" s="38" t="s">
        <v>68</v>
      </c>
      <c r="R10" s="38" t="s">
        <v>69</v>
      </c>
      <c r="S10" s="38" t="s">
        <v>70</v>
      </c>
      <c r="T10" s="38" t="s">
        <v>71</v>
      </c>
      <c r="U10" s="38" t="s">
        <v>72</v>
      </c>
      <c r="V10" s="38" t="s">
        <v>73</v>
      </c>
      <c r="W10" s="38" t="s">
        <v>74</v>
      </c>
      <c r="X10" s="38" t="s">
        <v>75</v>
      </c>
      <c r="Y10" s="44" t="s">
        <v>139</v>
      </c>
      <c r="Z10" s="44" t="s">
        <v>25</v>
      </c>
      <c r="AA10" s="44" t="s">
        <v>159</v>
      </c>
    </row>
    <row r="11" spans="1:27" ht="11.1" customHeight="1" x14ac:dyDescent="0.25">
      <c r="A11" s="8" t="s">
        <v>166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7" s="46" customFormat="1" ht="11.1" customHeight="1" x14ac:dyDescent="0.25">
      <c r="A12" s="2" t="s">
        <v>209</v>
      </c>
      <c r="B12" s="48">
        <v>51.93</v>
      </c>
      <c r="C12" s="48">
        <v>0.67</v>
      </c>
      <c r="D12" s="48">
        <v>5.24</v>
      </c>
      <c r="E12" s="48">
        <v>0.94</v>
      </c>
      <c r="F12" s="48">
        <v>2.82</v>
      </c>
      <c r="G12" s="48">
        <v>15.1</v>
      </c>
      <c r="H12" s="48">
        <v>0.13</v>
      </c>
      <c r="I12" s="48">
        <v>0.03</v>
      </c>
      <c r="J12" s="48">
        <v>22.62</v>
      </c>
      <c r="K12" s="48">
        <v>0.79</v>
      </c>
      <c r="L12" s="48">
        <v>0</v>
      </c>
      <c r="M12" s="48">
        <v>100.27</v>
      </c>
      <c r="N12" s="47">
        <v>1.8855</v>
      </c>
      <c r="O12" s="47">
        <v>1.83E-2</v>
      </c>
      <c r="P12" s="47">
        <v>0.22420000000000001</v>
      </c>
      <c r="Q12" s="47">
        <v>2.7099999999999999E-2</v>
      </c>
      <c r="R12" s="47">
        <v>8.5599999999999996E-2</v>
      </c>
      <c r="S12" s="47">
        <v>0.81720000000000004</v>
      </c>
      <c r="T12" s="47">
        <v>3.8999999999999998E-3</v>
      </c>
      <c r="U12" s="47">
        <v>1E-3</v>
      </c>
      <c r="V12" s="47">
        <v>0.88</v>
      </c>
      <c r="W12" s="47">
        <v>5.5599999999999997E-2</v>
      </c>
      <c r="X12" s="47">
        <v>1E-4</v>
      </c>
      <c r="Y12" s="47">
        <v>3.9984999999999999</v>
      </c>
      <c r="Z12" s="47">
        <v>0.90518387239698717</v>
      </c>
      <c r="AA12" s="40">
        <v>3903.2000000000066</v>
      </c>
    </row>
    <row r="13" spans="1:27" s="46" customFormat="1" ht="11.1" customHeight="1" x14ac:dyDescent="0.25">
      <c r="A13" s="2" t="s">
        <v>210</v>
      </c>
      <c r="B13" s="48">
        <v>51.78</v>
      </c>
      <c r="C13" s="48">
        <v>0.69</v>
      </c>
      <c r="D13" s="48">
        <v>4.76</v>
      </c>
      <c r="E13" s="48">
        <v>1.23</v>
      </c>
      <c r="F13" s="48">
        <v>2.84</v>
      </c>
      <c r="G13" s="48">
        <v>15.71</v>
      </c>
      <c r="H13" s="48">
        <v>0.08</v>
      </c>
      <c r="I13" s="48">
        <v>0.15</v>
      </c>
      <c r="J13" s="48">
        <v>22.74</v>
      </c>
      <c r="K13" s="48">
        <v>0.71</v>
      </c>
      <c r="L13" s="48">
        <v>0</v>
      </c>
      <c r="M13" s="48">
        <v>100.69</v>
      </c>
      <c r="N13" s="47">
        <v>1.8772</v>
      </c>
      <c r="O13" s="47">
        <v>1.8700000000000001E-2</v>
      </c>
      <c r="P13" s="47">
        <v>0.2034</v>
      </c>
      <c r="Q13" s="47">
        <v>3.5400000000000001E-2</v>
      </c>
      <c r="R13" s="47">
        <v>8.6099999999999996E-2</v>
      </c>
      <c r="S13" s="47">
        <v>0.84889999999999999</v>
      </c>
      <c r="T13" s="47">
        <v>2.3999999999999998E-3</v>
      </c>
      <c r="U13" s="47">
        <v>4.1999999999999997E-3</v>
      </c>
      <c r="V13" s="47">
        <v>0.88329999999999997</v>
      </c>
      <c r="W13" s="47">
        <v>5.0099999999999999E-2</v>
      </c>
      <c r="X13" s="47">
        <v>0</v>
      </c>
      <c r="Y13" s="47">
        <v>4.0096999999999996</v>
      </c>
      <c r="Z13" s="47">
        <v>0.90791443850267384</v>
      </c>
      <c r="AA13" s="40">
        <v>35.599999999985357</v>
      </c>
    </row>
    <row r="14" spans="1:27" s="46" customFormat="1" ht="11.1" customHeight="1" x14ac:dyDescent="0.25">
      <c r="A14" s="2" t="s">
        <v>211</v>
      </c>
      <c r="B14" s="48">
        <v>51.07</v>
      </c>
      <c r="C14" s="48">
        <v>0.77</v>
      </c>
      <c r="D14" s="48">
        <v>4.79</v>
      </c>
      <c r="E14" s="48">
        <v>0.96</v>
      </c>
      <c r="F14" s="48">
        <v>3.13</v>
      </c>
      <c r="G14" s="48">
        <v>15.67</v>
      </c>
      <c r="H14" s="48">
        <v>0.1</v>
      </c>
      <c r="I14" s="48">
        <v>0</v>
      </c>
      <c r="J14" s="48">
        <v>22.36</v>
      </c>
      <c r="K14" s="48">
        <v>0.77</v>
      </c>
      <c r="L14" s="48">
        <v>0</v>
      </c>
      <c r="M14" s="48">
        <v>99.62</v>
      </c>
      <c r="N14" s="47">
        <v>1.8723000000000001</v>
      </c>
      <c r="O14" s="47">
        <v>2.12E-2</v>
      </c>
      <c r="P14" s="47">
        <v>0.20699999999999999</v>
      </c>
      <c r="Q14" s="47">
        <v>2.7699999999999999E-2</v>
      </c>
      <c r="R14" s="47">
        <v>9.6000000000000002E-2</v>
      </c>
      <c r="S14" s="47">
        <v>0.85629999999999995</v>
      </c>
      <c r="T14" s="47">
        <v>3.2000000000000002E-3</v>
      </c>
      <c r="U14" s="47">
        <v>0</v>
      </c>
      <c r="V14" s="47">
        <v>0.87829999999999997</v>
      </c>
      <c r="W14" s="47">
        <v>5.45E-2</v>
      </c>
      <c r="X14" s="47">
        <v>1E-4</v>
      </c>
      <c r="Y14" s="47">
        <v>4.0166000000000004</v>
      </c>
      <c r="Z14" s="47">
        <v>0.89919143127165813</v>
      </c>
      <c r="AA14" s="40">
        <v>290.79999999998472</v>
      </c>
    </row>
    <row r="15" spans="1:27" s="46" customFormat="1" ht="11.1" customHeight="1" x14ac:dyDescent="0.25">
      <c r="A15" s="2" t="s">
        <v>212</v>
      </c>
      <c r="B15" s="48">
        <v>50.61</v>
      </c>
      <c r="C15" s="48">
        <v>0.71</v>
      </c>
      <c r="D15" s="48">
        <v>5.46</v>
      </c>
      <c r="E15" s="48">
        <v>0.78</v>
      </c>
      <c r="F15" s="48">
        <v>3</v>
      </c>
      <c r="G15" s="48">
        <v>15.35</v>
      </c>
      <c r="H15" s="48">
        <v>0.05</v>
      </c>
      <c r="I15" s="48">
        <v>0.09</v>
      </c>
      <c r="J15" s="48">
        <v>22.46</v>
      </c>
      <c r="K15" s="48">
        <v>0.7</v>
      </c>
      <c r="L15" s="48">
        <v>0.01</v>
      </c>
      <c r="M15" s="48">
        <v>99.2</v>
      </c>
      <c r="N15" s="47">
        <v>1.8617999999999999</v>
      </c>
      <c r="O15" s="47">
        <v>1.95E-2</v>
      </c>
      <c r="P15" s="47">
        <v>0.23669999999999999</v>
      </c>
      <c r="Q15" s="47">
        <v>2.2599999999999999E-2</v>
      </c>
      <c r="R15" s="47">
        <v>9.2299999999999993E-2</v>
      </c>
      <c r="S15" s="47">
        <v>0.8417</v>
      </c>
      <c r="T15" s="47">
        <v>1.4E-3</v>
      </c>
      <c r="U15" s="47">
        <v>2.5000000000000001E-3</v>
      </c>
      <c r="V15" s="47">
        <v>0.88529999999999998</v>
      </c>
      <c r="W15" s="47">
        <v>4.99E-2</v>
      </c>
      <c r="X15" s="47">
        <v>2.0000000000000001E-4</v>
      </c>
      <c r="Y15" s="47">
        <v>4.0138999999999996</v>
      </c>
      <c r="Z15" s="47">
        <v>0.90117773019271952</v>
      </c>
      <c r="AA15" s="40">
        <v>623.00000000000728</v>
      </c>
    </row>
    <row r="16" spans="1:27" s="46" customFormat="1" ht="11.1" customHeight="1" x14ac:dyDescent="0.25">
      <c r="A16" s="2" t="s">
        <v>213</v>
      </c>
      <c r="B16" s="48">
        <v>51.32</v>
      </c>
      <c r="C16" s="48">
        <v>0.86</v>
      </c>
      <c r="D16" s="48">
        <v>6.06</v>
      </c>
      <c r="E16" s="48">
        <v>0.85</v>
      </c>
      <c r="F16" s="48">
        <v>3.17</v>
      </c>
      <c r="G16" s="48">
        <v>15.53</v>
      </c>
      <c r="H16" s="48">
        <v>0.06</v>
      </c>
      <c r="I16" s="48">
        <v>0.01</v>
      </c>
      <c r="J16" s="48">
        <v>22.82</v>
      </c>
      <c r="K16" s="48">
        <v>0.76</v>
      </c>
      <c r="L16" s="48">
        <v>0.01</v>
      </c>
      <c r="M16" s="48">
        <v>101.45</v>
      </c>
      <c r="N16" s="47">
        <v>1.847</v>
      </c>
      <c r="O16" s="47">
        <v>2.3300000000000001E-2</v>
      </c>
      <c r="P16" s="47">
        <v>0.2571</v>
      </c>
      <c r="Q16" s="47">
        <v>2.41E-2</v>
      </c>
      <c r="R16" s="47">
        <v>9.5399999999999999E-2</v>
      </c>
      <c r="S16" s="47">
        <v>0.83309999999999995</v>
      </c>
      <c r="T16" s="47">
        <v>2E-3</v>
      </c>
      <c r="U16" s="47">
        <v>4.0000000000000002E-4</v>
      </c>
      <c r="V16" s="47">
        <v>0.88</v>
      </c>
      <c r="W16" s="47">
        <v>5.33E-2</v>
      </c>
      <c r="X16" s="47">
        <v>4.0000000000000002E-4</v>
      </c>
      <c r="Y16" s="47">
        <v>4.0160999999999998</v>
      </c>
      <c r="Z16" s="47">
        <v>0.89725363489499188</v>
      </c>
      <c r="AA16" s="40">
        <v>1942.999999999995</v>
      </c>
    </row>
    <row r="17" spans="1:27" customFormat="1" ht="11.1" customHeight="1" x14ac:dyDescent="0.25">
      <c r="A17" s="20" t="s">
        <v>214</v>
      </c>
      <c r="B17" s="22">
        <v>50.61</v>
      </c>
      <c r="C17" s="22">
        <v>0.68</v>
      </c>
      <c r="D17" s="22">
        <v>6.85</v>
      </c>
      <c r="E17" s="22">
        <v>0.92</v>
      </c>
      <c r="F17" s="22">
        <v>2.87</v>
      </c>
      <c r="G17" s="22">
        <v>14.56</v>
      </c>
      <c r="H17" s="22">
        <v>0.06</v>
      </c>
      <c r="I17" s="22">
        <v>0.02</v>
      </c>
      <c r="J17" s="22">
        <v>23.37</v>
      </c>
      <c r="K17" s="22">
        <v>0.67</v>
      </c>
      <c r="L17" s="22">
        <v>0.01</v>
      </c>
      <c r="M17" s="22">
        <v>100.61</v>
      </c>
      <c r="N17" s="29">
        <v>1.837</v>
      </c>
      <c r="O17" s="29">
        <v>1.8700000000000001E-2</v>
      </c>
      <c r="P17" s="29">
        <v>0.29299999999999998</v>
      </c>
      <c r="Q17" s="29">
        <v>2.63E-2</v>
      </c>
      <c r="R17" s="29">
        <v>8.7099999999999997E-2</v>
      </c>
      <c r="S17" s="29">
        <v>0.78769999999999996</v>
      </c>
      <c r="T17" s="29">
        <v>1.6999999999999999E-3</v>
      </c>
      <c r="U17" s="29">
        <v>5.0000000000000001E-4</v>
      </c>
      <c r="V17" s="29">
        <v>0.90890000000000004</v>
      </c>
      <c r="W17" s="29">
        <v>4.6899999999999997E-2</v>
      </c>
      <c r="X17" s="29">
        <v>4.0000000000000002E-4</v>
      </c>
      <c r="Y17" s="29">
        <v>4.0082000000000004</v>
      </c>
      <c r="Z17" s="29">
        <v>0.90043438500228623</v>
      </c>
      <c r="AA17" s="28">
        <v>2473.1999999999944</v>
      </c>
    </row>
    <row r="18" spans="1:27" customFormat="1" ht="11.1" customHeight="1" x14ac:dyDescent="0.25">
      <c r="A18" s="20" t="s">
        <v>215</v>
      </c>
      <c r="B18" s="22">
        <v>51.96</v>
      </c>
      <c r="C18" s="22">
        <v>0.81</v>
      </c>
      <c r="D18" s="22">
        <v>5.52</v>
      </c>
      <c r="E18" s="22">
        <v>0.99</v>
      </c>
      <c r="F18" s="22">
        <v>2.94</v>
      </c>
      <c r="G18" s="22">
        <v>15.65</v>
      </c>
      <c r="H18" s="22">
        <v>0.08</v>
      </c>
      <c r="I18" s="22">
        <v>0</v>
      </c>
      <c r="J18" s="22">
        <v>22.67</v>
      </c>
      <c r="K18" s="22">
        <v>0.69</v>
      </c>
      <c r="L18" s="22">
        <v>0.01</v>
      </c>
      <c r="M18" s="22">
        <v>101.33</v>
      </c>
      <c r="N18" s="29">
        <v>1.8680000000000001</v>
      </c>
      <c r="O18" s="29">
        <v>2.1999999999999999E-2</v>
      </c>
      <c r="P18" s="29">
        <v>0.2339</v>
      </c>
      <c r="Q18" s="29">
        <v>2.8199999999999999E-2</v>
      </c>
      <c r="R18" s="29">
        <v>8.8400000000000006E-2</v>
      </c>
      <c r="S18" s="29">
        <v>0.83860000000000001</v>
      </c>
      <c r="T18" s="29">
        <v>2.3E-3</v>
      </c>
      <c r="U18" s="29">
        <v>0</v>
      </c>
      <c r="V18" s="29">
        <v>0.87319999999999998</v>
      </c>
      <c r="W18" s="29">
        <v>4.8399999999999999E-2</v>
      </c>
      <c r="X18" s="29">
        <v>4.0000000000000002E-4</v>
      </c>
      <c r="Y18" s="29">
        <v>4.0034000000000001</v>
      </c>
      <c r="Z18" s="29">
        <v>0.90463861920172595</v>
      </c>
      <c r="AA18" s="28">
        <v>2660.2000000000116</v>
      </c>
    </row>
    <row r="19" spans="1:27" customFormat="1" ht="11.1" customHeight="1" x14ac:dyDescent="0.25">
      <c r="A19" s="20" t="s">
        <v>216</v>
      </c>
      <c r="B19" s="22">
        <v>51.86</v>
      </c>
      <c r="C19" s="22">
        <v>0.71</v>
      </c>
      <c r="D19" s="22">
        <v>5.48</v>
      </c>
      <c r="E19" s="22">
        <v>0.86</v>
      </c>
      <c r="F19" s="22">
        <v>2.79</v>
      </c>
      <c r="G19" s="22">
        <v>15.43</v>
      </c>
      <c r="H19" s="22">
        <v>0.04</v>
      </c>
      <c r="I19" s="22">
        <v>7.0000000000000007E-2</v>
      </c>
      <c r="J19" s="22">
        <v>22.83</v>
      </c>
      <c r="K19" s="22">
        <v>0.66</v>
      </c>
      <c r="L19" s="22">
        <v>0</v>
      </c>
      <c r="M19" s="22">
        <v>100.73</v>
      </c>
      <c r="N19" s="29">
        <v>1.8742000000000001</v>
      </c>
      <c r="O19" s="29">
        <v>1.9300000000000001E-2</v>
      </c>
      <c r="P19" s="29">
        <v>0.2334</v>
      </c>
      <c r="Q19" s="29">
        <v>2.46E-2</v>
      </c>
      <c r="R19" s="29">
        <v>8.43E-2</v>
      </c>
      <c r="S19" s="29">
        <v>0.83120000000000005</v>
      </c>
      <c r="T19" s="29">
        <v>1.4E-3</v>
      </c>
      <c r="U19" s="29">
        <v>1.9E-3</v>
      </c>
      <c r="V19" s="29">
        <v>0.88400000000000001</v>
      </c>
      <c r="W19" s="29">
        <v>4.5999999999999999E-2</v>
      </c>
      <c r="X19" s="29">
        <v>1E-4</v>
      </c>
      <c r="Y19" s="29">
        <v>4.0003999999999991</v>
      </c>
      <c r="Z19" s="29">
        <v>0.90791916985253951</v>
      </c>
      <c r="AA19" s="28">
        <v>3295.9999999999991</v>
      </c>
    </row>
    <row r="20" spans="1:27" customFormat="1" ht="11.1" customHeight="1" x14ac:dyDescent="0.25">
      <c r="A20" s="20" t="s">
        <v>217</v>
      </c>
      <c r="B20" s="22">
        <v>51.05</v>
      </c>
      <c r="C20" s="22">
        <v>0.61</v>
      </c>
      <c r="D20" s="22">
        <v>6.94</v>
      </c>
      <c r="E20" s="22">
        <v>0.9</v>
      </c>
      <c r="F20" s="22">
        <v>2.9</v>
      </c>
      <c r="G20" s="22">
        <v>14.73</v>
      </c>
      <c r="H20" s="22">
        <v>7.0000000000000007E-2</v>
      </c>
      <c r="I20" s="22">
        <v>0</v>
      </c>
      <c r="J20" s="22">
        <v>22.73</v>
      </c>
      <c r="K20" s="22">
        <v>0.73</v>
      </c>
      <c r="L20" s="22">
        <v>0</v>
      </c>
      <c r="M20" s="22">
        <v>100.67</v>
      </c>
      <c r="N20" s="29">
        <v>1.8467</v>
      </c>
      <c r="O20" s="29">
        <v>1.67E-2</v>
      </c>
      <c r="P20" s="29">
        <v>0.2959</v>
      </c>
      <c r="Q20" s="29">
        <v>2.5700000000000001E-2</v>
      </c>
      <c r="R20" s="29">
        <v>8.77E-2</v>
      </c>
      <c r="S20" s="29">
        <v>0.79420000000000002</v>
      </c>
      <c r="T20" s="29">
        <v>2.2000000000000001E-3</v>
      </c>
      <c r="U20" s="29">
        <v>0</v>
      </c>
      <c r="V20" s="29">
        <v>0.88090000000000002</v>
      </c>
      <c r="W20" s="29">
        <v>5.1400000000000001E-2</v>
      </c>
      <c r="X20" s="29">
        <v>1E-4</v>
      </c>
      <c r="Y20" s="29">
        <v>4.0015000000000001</v>
      </c>
      <c r="Z20" s="29">
        <v>0.90055561855085609</v>
      </c>
      <c r="AA20" s="28">
        <v>3832.7999999999988</v>
      </c>
    </row>
    <row r="21" spans="1:27" ht="6" customHeight="1" x14ac:dyDescent="0.25">
      <c r="A21" s="2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7" ht="11.1" customHeight="1" x14ac:dyDescent="0.25">
      <c r="A22" s="2"/>
      <c r="B22" s="38" t="s">
        <v>14</v>
      </c>
      <c r="C22" s="38" t="s">
        <v>15</v>
      </c>
      <c r="D22" s="38" t="s">
        <v>16</v>
      </c>
      <c r="E22" s="38" t="s">
        <v>17</v>
      </c>
      <c r="F22" s="38" t="s">
        <v>18</v>
      </c>
      <c r="G22" s="38" t="s">
        <v>20</v>
      </c>
      <c r="H22" s="38" t="s">
        <v>19</v>
      </c>
      <c r="I22" s="38" t="s">
        <v>58</v>
      </c>
      <c r="J22" s="38" t="s">
        <v>21</v>
      </c>
      <c r="K22" s="38" t="s">
        <v>22</v>
      </c>
      <c r="L22" s="38" t="s">
        <v>23</v>
      </c>
      <c r="M22" s="38" t="s">
        <v>64</v>
      </c>
      <c r="N22" s="38" t="s">
        <v>65</v>
      </c>
      <c r="O22" s="38" t="s">
        <v>66</v>
      </c>
      <c r="P22" s="38" t="s">
        <v>67</v>
      </c>
      <c r="Q22" s="38" t="s">
        <v>68</v>
      </c>
      <c r="R22" s="38" t="s">
        <v>69</v>
      </c>
      <c r="S22" s="38" t="s">
        <v>70</v>
      </c>
      <c r="T22" s="38" t="s">
        <v>71</v>
      </c>
      <c r="U22" s="38" t="s">
        <v>72</v>
      </c>
      <c r="V22" s="38" t="s">
        <v>73</v>
      </c>
      <c r="W22" s="38" t="s">
        <v>74</v>
      </c>
      <c r="X22" s="38" t="s">
        <v>75</v>
      </c>
      <c r="Y22" s="38" t="s">
        <v>139</v>
      </c>
      <c r="Z22" s="38" t="s">
        <v>25</v>
      </c>
      <c r="AA22" s="38" t="s">
        <v>159</v>
      </c>
    </row>
    <row r="23" spans="1:27" customFormat="1" ht="11.1" customHeight="1" x14ac:dyDescent="0.25">
      <c r="A23" s="41" t="s">
        <v>167</v>
      </c>
    </row>
    <row r="24" spans="1:27" customFormat="1" ht="11.1" customHeight="1" x14ac:dyDescent="0.25">
      <c r="A24" s="20" t="s">
        <v>218</v>
      </c>
      <c r="B24" s="22">
        <v>51.62</v>
      </c>
      <c r="C24" s="22">
        <v>0.72960000000000003</v>
      </c>
      <c r="D24" s="22">
        <v>5.62</v>
      </c>
      <c r="E24" s="22">
        <v>0.97070000000000001</v>
      </c>
      <c r="F24" s="22">
        <v>3.07</v>
      </c>
      <c r="G24" s="22">
        <v>16.11</v>
      </c>
      <c r="H24" s="22">
        <v>5.8799999999999998E-2</v>
      </c>
      <c r="I24" s="22">
        <v>0</v>
      </c>
      <c r="J24" s="22">
        <v>21.08</v>
      </c>
      <c r="K24" s="22">
        <v>0.67569999999999997</v>
      </c>
      <c r="L24" s="22">
        <v>8.5000000000000006E-3</v>
      </c>
      <c r="M24" s="22">
        <v>99.943299999999994</v>
      </c>
      <c r="N24" s="29">
        <v>1.8731547266658775</v>
      </c>
      <c r="O24" s="29">
        <v>1.9914624991111688E-2</v>
      </c>
      <c r="P24" s="29">
        <v>0.24035143243744847</v>
      </c>
      <c r="Q24" s="29">
        <v>2.7849497117046432E-2</v>
      </c>
      <c r="R24" s="29">
        <v>9.3164460051190043E-2</v>
      </c>
      <c r="S24" s="29">
        <v>0.87133760635696678</v>
      </c>
      <c r="T24" s="29">
        <v>1.8072531820525917E-3</v>
      </c>
      <c r="U24" s="29">
        <v>1.7164428835890306E-3</v>
      </c>
      <c r="V24" s="29">
        <v>0.81956770289877134</v>
      </c>
      <c r="W24" s="29">
        <v>4.7539415693897177E-2</v>
      </c>
      <c r="X24" s="29">
        <v>3.9345826952004659E-4</v>
      </c>
      <c r="Y24" s="29">
        <v>3.9967966205474705</v>
      </c>
      <c r="Z24" s="29">
        <v>0.90340667656821294</v>
      </c>
      <c r="AA24" s="20">
        <v>2455</v>
      </c>
    </row>
    <row r="25" spans="1:27" customFormat="1" ht="11.1" customHeight="1" x14ac:dyDescent="0.25">
      <c r="A25" s="20" t="s">
        <v>219</v>
      </c>
      <c r="B25" s="22">
        <v>51.68</v>
      </c>
      <c r="C25" s="22">
        <v>0.62190000000000001</v>
      </c>
      <c r="D25" s="22">
        <v>4.3600000000000003</v>
      </c>
      <c r="E25" s="22">
        <v>0.9728</v>
      </c>
      <c r="F25" s="22">
        <v>2.84</v>
      </c>
      <c r="G25" s="22">
        <v>16.3</v>
      </c>
      <c r="H25" s="22">
        <v>9.6799999999999997E-2</v>
      </c>
      <c r="I25" s="22">
        <v>5.8099999999999999E-2</v>
      </c>
      <c r="J25" s="22">
        <v>21.88</v>
      </c>
      <c r="K25" s="22">
        <v>0.71489999999999998</v>
      </c>
      <c r="L25" s="22">
        <v>2.5899999999999999E-2</v>
      </c>
      <c r="M25" s="22">
        <v>99.550399999999982</v>
      </c>
      <c r="N25" s="29">
        <v>1.8894827428503997</v>
      </c>
      <c r="O25" s="29">
        <v>1.7103013425149541E-2</v>
      </c>
      <c r="P25" s="29">
        <v>0.18787182791640383</v>
      </c>
      <c r="Q25" s="29">
        <v>2.8120346138714752E-2</v>
      </c>
      <c r="R25" s="29">
        <v>8.683503992350966E-2</v>
      </c>
      <c r="S25" s="29">
        <v>0.88826652300384723</v>
      </c>
      <c r="T25" s="29">
        <v>2.9976560581515062E-3</v>
      </c>
      <c r="U25" s="29">
        <v>1.7088066881693822E-3</v>
      </c>
      <c r="V25" s="29">
        <v>0.85708978512315703</v>
      </c>
      <c r="W25" s="29">
        <v>5.0676894127343747E-2</v>
      </c>
      <c r="X25" s="29">
        <v>1.2079370114339676E-3</v>
      </c>
      <c r="Y25" s="29">
        <v>4.0113605722662804</v>
      </c>
      <c r="Z25" s="29">
        <v>0.91094769691187671</v>
      </c>
      <c r="AA25" s="20">
        <v>2466</v>
      </c>
    </row>
    <row r="26" spans="1:27" customFormat="1" ht="11.1" customHeight="1" x14ac:dyDescent="0.25">
      <c r="A26" s="20" t="s">
        <v>220</v>
      </c>
      <c r="B26" s="22">
        <v>52.5</v>
      </c>
      <c r="C26" s="22">
        <v>0.57979999999999998</v>
      </c>
      <c r="D26" s="22">
        <v>5.08</v>
      </c>
      <c r="E26" s="22">
        <v>0.89190000000000003</v>
      </c>
      <c r="F26" s="22">
        <v>3.19</v>
      </c>
      <c r="G26" s="22">
        <v>17.18</v>
      </c>
      <c r="H26" s="22">
        <v>7.8600000000000003E-2</v>
      </c>
      <c r="I26" s="22">
        <v>6.93E-2</v>
      </c>
      <c r="J26" s="22">
        <v>20.25</v>
      </c>
      <c r="K26" s="22">
        <v>0.65559999999999996</v>
      </c>
      <c r="L26" s="22">
        <v>2.0999999999999999E-3</v>
      </c>
      <c r="M26" s="22">
        <v>100.47729999999999</v>
      </c>
      <c r="N26" s="29">
        <v>1.8902928181262175</v>
      </c>
      <c r="O26" s="29">
        <v>1.5702892116705267E-2</v>
      </c>
      <c r="P26" s="29">
        <v>0.21556995946301485</v>
      </c>
      <c r="Q26" s="29">
        <v>2.5389995291269087E-2</v>
      </c>
      <c r="R26" s="29">
        <v>9.60542770059514E-2</v>
      </c>
      <c r="S26" s="29">
        <v>0.92199423590923402</v>
      </c>
      <c r="T26" s="29">
        <v>2.3970569189389751E-3</v>
      </c>
      <c r="U26" s="29">
        <v>2.0072404185737087E-3</v>
      </c>
      <c r="V26" s="29">
        <v>0.78118408201592715</v>
      </c>
      <c r="W26" s="29">
        <v>4.5767057797871158E-2</v>
      </c>
      <c r="X26" s="29">
        <v>9.6452430333892263E-5</v>
      </c>
      <c r="Y26" s="29">
        <v>3.9964560674940373</v>
      </c>
      <c r="Z26" s="29">
        <v>0.90564862500422527</v>
      </c>
      <c r="AA26" s="20">
        <v>2458</v>
      </c>
    </row>
    <row r="27" spans="1:27" customFormat="1" ht="11.1" customHeight="1" x14ac:dyDescent="0.25">
      <c r="A27" s="20" t="s">
        <v>221</v>
      </c>
      <c r="B27" s="22">
        <v>51.933333333333337</v>
      </c>
      <c r="C27" s="22">
        <v>0.64376666666666671</v>
      </c>
      <c r="D27" s="22">
        <v>5.0200000000000005</v>
      </c>
      <c r="E27" s="22">
        <v>0.94513333333333327</v>
      </c>
      <c r="F27" s="22">
        <v>3.0333333333333332</v>
      </c>
      <c r="G27" s="22">
        <v>16.529999999999998</v>
      </c>
      <c r="H27" s="22">
        <v>7.8066666666666659E-2</v>
      </c>
      <c r="I27" s="22">
        <v>4.2466666666666673E-2</v>
      </c>
      <c r="J27" s="22">
        <v>21.069999999999997</v>
      </c>
      <c r="K27" s="22">
        <v>0.6820666666666666</v>
      </c>
      <c r="L27" s="22">
        <v>1.2166666666666666E-2</v>
      </c>
      <c r="M27" s="22">
        <v>99.990333333333339</v>
      </c>
      <c r="N27" s="29">
        <v>1.8843100958808314</v>
      </c>
      <c r="O27" s="29">
        <v>1.7573510177655498E-2</v>
      </c>
      <c r="P27" s="29">
        <v>0.2145977399389557</v>
      </c>
      <c r="Q27" s="29">
        <v>2.7119946182343424E-2</v>
      </c>
      <c r="R27" s="29">
        <v>9.2017925660217048E-2</v>
      </c>
      <c r="S27" s="29">
        <v>0.89386612175668267</v>
      </c>
      <c r="T27" s="29">
        <v>2.4006553863810242E-3</v>
      </c>
      <c r="U27" s="29">
        <v>1.8108299967773739E-3</v>
      </c>
      <c r="V27" s="29">
        <v>0.81928052334595181</v>
      </c>
      <c r="W27" s="29">
        <v>4.7994455873037356E-2</v>
      </c>
      <c r="X27" s="29">
        <v>5.6594923709596889E-4</v>
      </c>
      <c r="Y27" s="29">
        <v>4.0015377534359295</v>
      </c>
      <c r="Z27" s="29">
        <v>0.90666766616143823</v>
      </c>
      <c r="AA27" s="20">
        <v>2445</v>
      </c>
    </row>
    <row r="28" spans="1:27" ht="6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7" s="35" customFormat="1" ht="11.1" customHeight="1" x14ac:dyDescent="0.25">
      <c r="B29" s="38" t="s">
        <v>14</v>
      </c>
      <c r="C29" s="38" t="s">
        <v>15</v>
      </c>
      <c r="D29" s="38" t="s">
        <v>16</v>
      </c>
      <c r="E29" s="38" t="s">
        <v>17</v>
      </c>
      <c r="F29" s="38" t="s">
        <v>18</v>
      </c>
      <c r="G29" s="38" t="s">
        <v>20</v>
      </c>
      <c r="H29" s="38" t="s">
        <v>19</v>
      </c>
      <c r="I29" s="38" t="s">
        <v>58</v>
      </c>
      <c r="J29" s="38" t="s">
        <v>21</v>
      </c>
      <c r="K29" s="38" t="s">
        <v>22</v>
      </c>
      <c r="L29" s="38" t="s">
        <v>23</v>
      </c>
      <c r="M29" s="38" t="s">
        <v>64</v>
      </c>
      <c r="N29" s="38" t="s">
        <v>65</v>
      </c>
      <c r="O29" s="38" t="s">
        <v>66</v>
      </c>
      <c r="P29" s="38" t="s">
        <v>67</v>
      </c>
      <c r="Q29" s="38" t="s">
        <v>68</v>
      </c>
      <c r="R29" s="38" t="s">
        <v>69</v>
      </c>
      <c r="S29" s="38" t="s">
        <v>70</v>
      </c>
      <c r="T29" s="38" t="s">
        <v>71</v>
      </c>
      <c r="U29" s="38" t="s">
        <v>72</v>
      </c>
      <c r="V29" s="38" t="s">
        <v>73</v>
      </c>
      <c r="W29" s="38" t="s">
        <v>74</v>
      </c>
      <c r="X29" s="38" t="s">
        <v>75</v>
      </c>
      <c r="Y29" s="38" t="s">
        <v>139</v>
      </c>
      <c r="Z29" s="38" t="s">
        <v>25</v>
      </c>
      <c r="AA29" s="38" t="s">
        <v>159</v>
      </c>
    </row>
    <row r="30" spans="1:27" s="35" customFormat="1" ht="11.1" customHeight="1" x14ac:dyDescent="0.25">
      <c r="A30" s="8" t="s">
        <v>168</v>
      </c>
    </row>
    <row r="31" spans="1:27" s="35" customFormat="1" ht="11.1" customHeight="1" x14ac:dyDescent="0.25">
      <c r="A31" s="8" t="s">
        <v>218</v>
      </c>
      <c r="B31" s="48">
        <v>50.9</v>
      </c>
      <c r="C31" s="48">
        <v>0.83379999999999999</v>
      </c>
      <c r="D31" s="48">
        <v>5.35</v>
      </c>
      <c r="E31" s="48">
        <v>0.72509999999999997</v>
      </c>
      <c r="F31" s="48">
        <v>2.9</v>
      </c>
      <c r="G31" s="48">
        <v>15.13</v>
      </c>
      <c r="H31" s="48">
        <v>0.10340000000000001</v>
      </c>
      <c r="I31" s="48">
        <v>2.9700000000000001E-2</v>
      </c>
      <c r="J31" s="48">
        <v>22.59</v>
      </c>
      <c r="K31" s="48">
        <v>0.76849999999999996</v>
      </c>
      <c r="L31" s="48">
        <v>7.1999999999999998E-3</v>
      </c>
      <c r="M31" s="48">
        <v>99.337800000000001</v>
      </c>
      <c r="N31" s="47">
        <v>1.8688802100219843</v>
      </c>
      <c r="O31" s="47">
        <v>2.3028053445006982E-2</v>
      </c>
      <c r="P31" s="47">
        <v>0.23151130965516359</v>
      </c>
      <c r="Q31" s="47">
        <v>2.1049329355897459E-2</v>
      </c>
      <c r="R31" s="47">
        <v>8.9046719432966021E-2</v>
      </c>
      <c r="S31" s="47">
        <v>0.82801437482438422</v>
      </c>
      <c r="T31" s="47">
        <v>3.2156608729211537E-3</v>
      </c>
      <c r="U31" s="47">
        <v>8.7723612979677878E-4</v>
      </c>
      <c r="V31" s="47">
        <v>0.88866584856562592</v>
      </c>
      <c r="W31" s="47">
        <v>5.470812404720736E-2</v>
      </c>
      <c r="X31" s="47">
        <v>3.3722540025661623E-4</v>
      </c>
      <c r="Y31" s="47">
        <v>4.0093340917512093</v>
      </c>
      <c r="Z31" s="47">
        <v>0.90289990493482075</v>
      </c>
    </row>
    <row r="32" spans="1:27" s="35" customFormat="1" ht="11.1" customHeight="1" x14ac:dyDescent="0.25">
      <c r="A32" s="8" t="s">
        <v>219</v>
      </c>
      <c r="B32" s="48">
        <v>51.35</v>
      </c>
      <c r="C32" s="48">
        <v>0.6694</v>
      </c>
      <c r="D32" s="48">
        <v>5.32</v>
      </c>
      <c r="E32" s="48">
        <v>0.97729999999999995</v>
      </c>
      <c r="F32" s="48">
        <v>2.85</v>
      </c>
      <c r="G32" s="48">
        <v>15.43</v>
      </c>
      <c r="H32" s="48">
        <v>6.3500000000000001E-2</v>
      </c>
      <c r="I32" s="48">
        <v>0.1017</v>
      </c>
      <c r="J32" s="48">
        <v>22.5</v>
      </c>
      <c r="K32" s="48">
        <v>0.73180000000000001</v>
      </c>
      <c r="L32" s="48">
        <v>0</v>
      </c>
      <c r="M32" s="48">
        <v>99.993799999999993</v>
      </c>
      <c r="N32" s="47">
        <v>1.8717539515259611</v>
      </c>
      <c r="O32" s="47">
        <v>1.8353786429144127E-2</v>
      </c>
      <c r="P32" s="47">
        <v>0.22854656055814407</v>
      </c>
      <c r="Q32" s="47">
        <v>2.8165202951498047E-2</v>
      </c>
      <c r="R32" s="47">
        <v>8.6877919915025067E-2</v>
      </c>
      <c r="S32" s="47">
        <v>0.83831937264902023</v>
      </c>
      <c r="T32" s="47">
        <v>1.9605054580065762E-3</v>
      </c>
      <c r="U32" s="47">
        <v>2.9821236135308018E-3</v>
      </c>
      <c r="V32" s="47">
        <v>0.87871776294178383</v>
      </c>
      <c r="W32" s="47">
        <v>5.1718388495916222E-2</v>
      </c>
      <c r="X32" s="47">
        <v>0</v>
      </c>
      <c r="Y32" s="47">
        <v>4.0073955745380303</v>
      </c>
      <c r="Z32" s="47">
        <v>0.90609795271421956</v>
      </c>
    </row>
    <row r="33" spans="1:26" s="35" customFormat="1" ht="11.1" customHeight="1" x14ac:dyDescent="0.25">
      <c r="A33" s="8" t="s">
        <v>220</v>
      </c>
      <c r="B33" s="48">
        <v>50.79</v>
      </c>
      <c r="C33" s="48">
        <v>0.80520000000000003</v>
      </c>
      <c r="D33" s="48">
        <v>5.52</v>
      </c>
      <c r="E33" s="48">
        <v>0.82550000000000001</v>
      </c>
      <c r="F33" s="48">
        <v>2.88</v>
      </c>
      <c r="G33" s="48">
        <v>14.85</v>
      </c>
      <c r="H33" s="48">
        <v>4.2799999999999998E-2</v>
      </c>
      <c r="I33" s="48">
        <v>0</v>
      </c>
      <c r="J33" s="48">
        <v>23.42</v>
      </c>
      <c r="K33" s="48">
        <v>0.61250000000000004</v>
      </c>
      <c r="L33" s="48">
        <v>1.18E-2</v>
      </c>
      <c r="M33" s="48">
        <v>99.757900000000006</v>
      </c>
      <c r="N33" s="47">
        <v>1.8604210207212526</v>
      </c>
      <c r="O33" s="47">
        <v>2.21854604304197E-2</v>
      </c>
      <c r="P33" s="47">
        <v>0.23830154041396931</v>
      </c>
      <c r="Q33" s="47">
        <v>2.3907093397412361E-2</v>
      </c>
      <c r="R33" s="47">
        <v>8.8222986710035811E-2</v>
      </c>
      <c r="S33" s="47">
        <v>0.81076453699279005</v>
      </c>
      <c r="T33" s="47">
        <v>1.3278921814017836E-3</v>
      </c>
      <c r="U33" s="47">
        <v>0</v>
      </c>
      <c r="V33" s="47">
        <v>0.91913328263738714</v>
      </c>
      <c r="W33" s="47">
        <v>4.3499411994958367E-2</v>
      </c>
      <c r="X33" s="47">
        <v>5.5136492097884477E-4</v>
      </c>
      <c r="Y33" s="47">
        <v>4.0083145904006061</v>
      </c>
      <c r="Z33" s="47">
        <v>0.90186405886184551</v>
      </c>
    </row>
    <row r="34" spans="1:26" s="35" customFormat="1" ht="11.1" customHeight="1" x14ac:dyDescent="0.25">
      <c r="A34" s="8" t="s">
        <v>221</v>
      </c>
      <c r="B34" s="48">
        <v>51.08</v>
      </c>
      <c r="C34" s="48">
        <v>0.69099999999999995</v>
      </c>
      <c r="D34" s="48">
        <v>5.52</v>
      </c>
      <c r="E34" s="48">
        <v>0.84719999999999995</v>
      </c>
      <c r="F34" s="48">
        <v>2.68</v>
      </c>
      <c r="G34" s="48">
        <v>15.04</v>
      </c>
      <c r="H34" s="48">
        <v>7.3800000000000004E-2</v>
      </c>
      <c r="I34" s="48">
        <v>0.06</v>
      </c>
      <c r="J34" s="48">
        <v>23.22</v>
      </c>
      <c r="K34" s="48">
        <v>0.68230000000000002</v>
      </c>
      <c r="L34" s="48">
        <v>1.21E-2</v>
      </c>
      <c r="M34" s="48">
        <v>99.906400000000005</v>
      </c>
      <c r="N34" s="47">
        <v>1.8655998361498976</v>
      </c>
      <c r="O34" s="47">
        <v>1.8983544679438077E-2</v>
      </c>
      <c r="P34" s="47">
        <v>0.23760820362221965</v>
      </c>
      <c r="Q34" s="47">
        <v>2.4464155522360094E-2</v>
      </c>
      <c r="R34" s="47">
        <v>8.1857531493396724E-2</v>
      </c>
      <c r="S34" s="47">
        <v>0.81874885973705269</v>
      </c>
      <c r="T34" s="47">
        <v>2.283021428759806E-3</v>
      </c>
      <c r="U34" s="47">
        <v>1.7628494916324532E-3</v>
      </c>
      <c r="V34" s="47">
        <v>0.90863277592540526</v>
      </c>
      <c r="W34" s="47">
        <v>4.8315585400451798E-2</v>
      </c>
      <c r="X34" s="47">
        <v>5.6373769597335471E-4</v>
      </c>
      <c r="Y34" s="47">
        <v>4.0088201011465872</v>
      </c>
      <c r="Z34" s="47">
        <v>0.90910842706594697</v>
      </c>
    </row>
    <row r="35" spans="1:26" s="35" customFormat="1" ht="11.1" customHeight="1" x14ac:dyDescent="0.25">
      <c r="A35" s="8" t="s">
        <v>222</v>
      </c>
      <c r="B35" s="48">
        <v>52.1</v>
      </c>
      <c r="C35" s="48">
        <v>0.4723</v>
      </c>
      <c r="D35" s="48">
        <v>5</v>
      </c>
      <c r="E35" s="48">
        <v>0.80820000000000003</v>
      </c>
      <c r="F35" s="48">
        <v>2.94</v>
      </c>
      <c r="G35" s="48">
        <v>16.38</v>
      </c>
      <c r="H35" s="48">
        <v>5.1700000000000003E-2</v>
      </c>
      <c r="I35" s="48">
        <v>4.6800000000000001E-2</v>
      </c>
      <c r="J35" s="48">
        <v>21.04</v>
      </c>
      <c r="K35" s="48">
        <v>0.75629999999999997</v>
      </c>
      <c r="L35" s="48">
        <v>5.7000000000000002E-3</v>
      </c>
      <c r="M35" s="48">
        <v>99.601100000000002</v>
      </c>
      <c r="N35" s="47">
        <v>1.8952069951979134</v>
      </c>
      <c r="O35" s="47">
        <v>1.2923154248828396E-2</v>
      </c>
      <c r="P35" s="47">
        <v>0.21435996556560666</v>
      </c>
      <c r="Q35" s="47">
        <v>2.3244191727177548E-2</v>
      </c>
      <c r="R35" s="47">
        <v>8.943808696400965E-2</v>
      </c>
      <c r="S35" s="47">
        <v>0.88811272018851017</v>
      </c>
      <c r="T35" s="47">
        <v>1.5929255937171018E-3</v>
      </c>
      <c r="U35" s="47">
        <v>1.3694972309744673E-3</v>
      </c>
      <c r="V35" s="47">
        <v>0.8200177244381901</v>
      </c>
      <c r="W35" s="47">
        <v>5.3340526250520458E-2</v>
      </c>
      <c r="X35" s="47">
        <v>2.6449525335604709E-4</v>
      </c>
      <c r="Y35" s="47">
        <v>3.9998702826588048</v>
      </c>
      <c r="Z35" s="47">
        <v>0.90850799128842075</v>
      </c>
    </row>
    <row r="36" spans="1:26" s="35" customFormat="1" ht="11.1" customHeight="1" x14ac:dyDescent="0.25">
      <c r="A36" s="8" t="s">
        <v>223</v>
      </c>
      <c r="B36" s="48">
        <v>48.91</v>
      </c>
      <c r="C36" s="48">
        <v>0.61909999999999998</v>
      </c>
      <c r="D36" s="48">
        <v>4.92</v>
      </c>
      <c r="E36" s="48">
        <v>0.83389999999999997</v>
      </c>
      <c r="F36" s="48">
        <v>2.68</v>
      </c>
      <c r="G36" s="48">
        <v>14.83</v>
      </c>
      <c r="H36" s="48">
        <v>9.5200000000000007E-2</v>
      </c>
      <c r="I36" s="48">
        <v>2.9899999999999999E-2</v>
      </c>
      <c r="J36" s="48">
        <v>22.37</v>
      </c>
      <c r="K36" s="48">
        <v>0.7863</v>
      </c>
      <c r="L36" s="48">
        <v>0</v>
      </c>
      <c r="M36" s="48">
        <v>96.0745</v>
      </c>
      <c r="N36" s="47">
        <v>1.8618401777811158</v>
      </c>
      <c r="O36" s="47">
        <v>1.7727079575641017E-2</v>
      </c>
      <c r="P36" s="47">
        <v>0.22073163733512494</v>
      </c>
      <c r="Q36" s="47">
        <v>2.5097784416230232E-2</v>
      </c>
      <c r="R36" s="47">
        <v>8.5317038644528942E-2</v>
      </c>
      <c r="S36" s="47">
        <v>0.84143612169010085</v>
      </c>
      <c r="T36" s="47">
        <v>3.0695004630180546E-3</v>
      </c>
      <c r="U36" s="47">
        <v>9.156137405644789E-4</v>
      </c>
      <c r="V36" s="47">
        <v>0.91236642730973105</v>
      </c>
      <c r="W36" s="47">
        <v>5.8033301623022407E-2</v>
      </c>
      <c r="X36" s="47">
        <v>0</v>
      </c>
      <c r="Y36" s="47">
        <v>4.0265346825790784</v>
      </c>
      <c r="Z36" s="47">
        <v>0.90793984601711764</v>
      </c>
    </row>
    <row r="37" spans="1:26" s="35" customFormat="1" ht="11.1" customHeight="1" x14ac:dyDescent="0.25">
      <c r="A37" s="8" t="s">
        <v>224</v>
      </c>
      <c r="B37" s="48">
        <v>51.7</v>
      </c>
      <c r="C37" s="48">
        <v>0.60619999999999996</v>
      </c>
      <c r="D37" s="48">
        <v>4.95</v>
      </c>
      <c r="E37" s="48">
        <v>0.83830000000000005</v>
      </c>
      <c r="F37" s="48">
        <v>2.75</v>
      </c>
      <c r="G37" s="48">
        <v>15.31</v>
      </c>
      <c r="H37" s="48">
        <v>0.09</v>
      </c>
      <c r="I37" s="48">
        <v>2.1600000000000001E-2</v>
      </c>
      <c r="J37" s="48">
        <v>22.49</v>
      </c>
      <c r="K37" s="48">
        <v>0.68059999999999998</v>
      </c>
      <c r="L37" s="48">
        <v>0</v>
      </c>
      <c r="M37" s="48">
        <v>99.436800000000005</v>
      </c>
      <c r="N37" s="47">
        <v>1.8911623478910509</v>
      </c>
      <c r="O37" s="47">
        <v>1.6679608651059837E-2</v>
      </c>
      <c r="P37" s="47">
        <v>0.21340186737986658</v>
      </c>
      <c r="Q37" s="47">
        <v>2.4244565833707321E-2</v>
      </c>
      <c r="R37" s="47">
        <v>8.4125412533283289E-2</v>
      </c>
      <c r="S37" s="47">
        <v>0.83473519651565997</v>
      </c>
      <c r="T37" s="47">
        <v>2.7884752795910555E-3</v>
      </c>
      <c r="U37" s="47">
        <v>6.3560660085693098E-4</v>
      </c>
      <c r="V37" s="47">
        <v>0.88142690266881574</v>
      </c>
      <c r="W37" s="47">
        <v>4.8269686994420503E-2</v>
      </c>
      <c r="X37" s="47">
        <v>0</v>
      </c>
      <c r="Y37" s="47">
        <v>3.9974696703483121</v>
      </c>
      <c r="Z37" s="47">
        <v>0.90844594739962092</v>
      </c>
    </row>
    <row r="38" spans="1:26" s="35" customFormat="1" ht="11.1" customHeight="1" x14ac:dyDescent="0.25">
      <c r="A38" s="8" t="s">
        <v>225</v>
      </c>
      <c r="B38" s="48">
        <v>51.18</v>
      </c>
      <c r="C38" s="48">
        <v>0.74950000000000006</v>
      </c>
      <c r="D38" s="48">
        <v>4.9400000000000004</v>
      </c>
      <c r="E38" s="48">
        <v>0.96419999999999995</v>
      </c>
      <c r="F38" s="48">
        <v>2.72</v>
      </c>
      <c r="G38" s="48">
        <v>14.85</v>
      </c>
      <c r="H38" s="48">
        <v>3.39E-2</v>
      </c>
      <c r="I38" s="48">
        <v>2.1999999999999999E-2</v>
      </c>
      <c r="J38" s="48">
        <v>23.15</v>
      </c>
      <c r="K38" s="48">
        <v>0.61750000000000005</v>
      </c>
      <c r="L38" s="48">
        <v>0</v>
      </c>
      <c r="M38" s="48">
        <v>99.227199999999996</v>
      </c>
      <c r="N38" s="47">
        <v>1.8813713330368143</v>
      </c>
      <c r="O38" s="47">
        <v>2.0724188459071358E-2</v>
      </c>
      <c r="P38" s="47">
        <v>0.21402077704839162</v>
      </c>
      <c r="Q38" s="47">
        <v>2.8023220457023355E-2</v>
      </c>
      <c r="R38" s="47">
        <v>8.3617925390965658E-2</v>
      </c>
      <c r="S38" s="47">
        <v>0.81364687344904285</v>
      </c>
      <c r="T38" s="47">
        <v>1.055504182631051E-3</v>
      </c>
      <c r="U38" s="47">
        <v>6.505689018928483E-4</v>
      </c>
      <c r="V38" s="47">
        <v>0.9117668809642111</v>
      </c>
      <c r="W38" s="47">
        <v>4.4010415722726764E-2</v>
      </c>
      <c r="X38" s="47">
        <v>0</v>
      </c>
      <c r="Y38" s="47">
        <v>3.9988876876127706</v>
      </c>
      <c r="Z38" s="47">
        <v>0.90680797296509608</v>
      </c>
    </row>
    <row r="39" spans="1:26" s="35" customFormat="1" ht="11.1" customHeight="1" x14ac:dyDescent="0.25">
      <c r="A39" s="8" t="s">
        <v>226</v>
      </c>
      <c r="B39" s="48">
        <v>50.63</v>
      </c>
      <c r="C39" s="48">
        <v>0.71679999999999999</v>
      </c>
      <c r="D39" s="48">
        <v>5.95</v>
      </c>
      <c r="E39" s="48">
        <v>0.85819999999999996</v>
      </c>
      <c r="F39" s="48">
        <v>2.77</v>
      </c>
      <c r="G39" s="48">
        <v>15.01</v>
      </c>
      <c r="H39" s="48">
        <v>5.8999999999999997E-2</v>
      </c>
      <c r="I39" s="48">
        <v>9.1999999999999998E-2</v>
      </c>
      <c r="J39" s="48">
        <v>22.84</v>
      </c>
      <c r="K39" s="48">
        <v>0.70609999999999995</v>
      </c>
      <c r="L39" s="48">
        <v>0</v>
      </c>
      <c r="M39" s="48">
        <v>99.632199999999997</v>
      </c>
      <c r="N39" s="47">
        <v>1.8540851055574563</v>
      </c>
      <c r="O39" s="47">
        <v>1.9744738641924397E-2</v>
      </c>
      <c r="P39" s="47">
        <v>0.25679907219689307</v>
      </c>
      <c r="Q39" s="47">
        <v>2.4847741679082692E-2</v>
      </c>
      <c r="R39" s="47">
        <v>8.4831617971329348E-2</v>
      </c>
      <c r="S39" s="47">
        <v>0.81929007826754929</v>
      </c>
      <c r="T39" s="47">
        <v>1.8300365726527342E-3</v>
      </c>
      <c r="U39" s="47">
        <v>2.7102287195192253E-3</v>
      </c>
      <c r="V39" s="47">
        <v>0.89614113729132683</v>
      </c>
      <c r="W39" s="47">
        <v>5.0133983929793569E-2</v>
      </c>
      <c r="X39" s="47">
        <v>0</v>
      </c>
      <c r="Y39" s="47">
        <v>4.010413740827528</v>
      </c>
      <c r="Z39" s="47">
        <v>0.90617234568728244</v>
      </c>
    </row>
    <row r="40" spans="1:26" s="35" customFormat="1" ht="11.1" customHeight="1" x14ac:dyDescent="0.25">
      <c r="A40" s="8" t="s">
        <v>227</v>
      </c>
      <c r="B40" s="48">
        <v>51.03</v>
      </c>
      <c r="C40" s="48">
        <v>0.63480000000000003</v>
      </c>
      <c r="D40" s="48">
        <v>6.18</v>
      </c>
      <c r="E40" s="48">
        <v>0.87509999999999999</v>
      </c>
      <c r="F40" s="48">
        <v>2.98</v>
      </c>
      <c r="G40" s="48">
        <v>15.07</v>
      </c>
      <c r="H40" s="48">
        <v>2.29E-2</v>
      </c>
      <c r="I40" s="48">
        <v>0</v>
      </c>
      <c r="J40" s="48">
        <v>22.33</v>
      </c>
      <c r="K40" s="48">
        <v>0.70309999999999995</v>
      </c>
      <c r="L40" s="48">
        <v>5.0000000000000001E-3</v>
      </c>
      <c r="M40" s="48">
        <v>99.831000000000003</v>
      </c>
      <c r="N40" s="47">
        <v>1.8605841241211185</v>
      </c>
      <c r="O40" s="47">
        <v>1.740974121800995E-2</v>
      </c>
      <c r="P40" s="47">
        <v>0.26556263214888454</v>
      </c>
      <c r="Q40" s="47">
        <v>2.5226564043011369E-2</v>
      </c>
      <c r="R40" s="47">
        <v>9.0864920333092195E-2</v>
      </c>
      <c r="S40" s="47">
        <v>0.81897804693014931</v>
      </c>
      <c r="T40" s="47">
        <v>7.0720487314509888E-4</v>
      </c>
      <c r="U40" s="47">
        <v>0</v>
      </c>
      <c r="V40" s="47">
        <v>0.87231038410095529</v>
      </c>
      <c r="W40" s="47">
        <v>4.9703286788535743E-2</v>
      </c>
      <c r="X40" s="47">
        <v>2.3255080457943434E-4</v>
      </c>
      <c r="Y40" s="47">
        <v>4.0015794553614805</v>
      </c>
      <c r="Z40" s="47">
        <v>0.90013120549097714</v>
      </c>
    </row>
    <row r="41" spans="1:26" s="35" customFormat="1" ht="11.1" customHeight="1" x14ac:dyDescent="0.25">
      <c r="A41" s="8" t="s">
        <v>228</v>
      </c>
      <c r="B41" s="48">
        <v>50.91</v>
      </c>
      <c r="C41" s="48">
        <v>0.68300000000000005</v>
      </c>
      <c r="D41" s="48">
        <v>5.76</v>
      </c>
      <c r="E41" s="48">
        <v>0.9405</v>
      </c>
      <c r="F41" s="48">
        <v>2.86</v>
      </c>
      <c r="G41" s="48">
        <v>14.87</v>
      </c>
      <c r="H41" s="48">
        <v>0.10539999999999999</v>
      </c>
      <c r="I41" s="48">
        <v>7.22E-2</v>
      </c>
      <c r="J41" s="48">
        <v>22.75</v>
      </c>
      <c r="K41" s="48">
        <v>0.74270000000000003</v>
      </c>
      <c r="L41" s="48">
        <v>0</v>
      </c>
      <c r="M41" s="48">
        <v>99.693799999999996</v>
      </c>
      <c r="N41" s="47">
        <v>1.8632029165819606</v>
      </c>
      <c r="O41" s="47">
        <v>1.8802232430005478E-2</v>
      </c>
      <c r="P41" s="47">
        <v>0.24844730411946217</v>
      </c>
      <c r="Q41" s="47">
        <v>2.7214009603711131E-2</v>
      </c>
      <c r="R41" s="47">
        <v>8.7534516034474402E-2</v>
      </c>
      <c r="S41" s="47">
        <v>0.81115395940028734</v>
      </c>
      <c r="T41" s="47">
        <v>3.2672599474504378E-3</v>
      </c>
      <c r="U41" s="47">
        <v>2.1256445025299333E-3</v>
      </c>
      <c r="V41" s="47">
        <v>0.89206610060421954</v>
      </c>
      <c r="W41" s="47">
        <v>5.2700501804692511E-2</v>
      </c>
      <c r="X41" s="47">
        <v>0</v>
      </c>
      <c r="Y41" s="47">
        <v>4.0065144450287935</v>
      </c>
      <c r="Z41" s="47">
        <v>0.90259748686314523</v>
      </c>
    </row>
    <row r="42" spans="1:26" s="35" customFormat="1" ht="11.1" customHeight="1" x14ac:dyDescent="0.25">
      <c r="A42" s="8" t="s">
        <v>229</v>
      </c>
      <c r="B42" s="48">
        <v>51.01</v>
      </c>
      <c r="C42" s="48">
        <v>0.70940000000000003</v>
      </c>
      <c r="D42" s="48">
        <v>5.54</v>
      </c>
      <c r="E42" s="48">
        <v>0.93540000000000001</v>
      </c>
      <c r="F42" s="48">
        <v>2.84</v>
      </c>
      <c r="G42" s="48">
        <v>15.11</v>
      </c>
      <c r="H42" s="48">
        <v>4.4299999999999999E-2</v>
      </c>
      <c r="I42" s="48">
        <v>0</v>
      </c>
      <c r="J42" s="48">
        <v>22.74</v>
      </c>
      <c r="K42" s="48">
        <v>0.74029999999999996</v>
      </c>
      <c r="L42" s="48">
        <v>8.9999999999999993E-3</v>
      </c>
      <c r="M42" s="48">
        <v>99.6785</v>
      </c>
      <c r="N42" s="47">
        <v>1.8660818353425024</v>
      </c>
      <c r="O42" s="47">
        <v>1.952082648192326E-2</v>
      </c>
      <c r="P42" s="47">
        <v>0.23885804506378128</v>
      </c>
      <c r="Q42" s="47">
        <v>2.7055116164677633E-2</v>
      </c>
      <c r="R42" s="47">
        <v>8.6886028310308033E-2</v>
      </c>
      <c r="S42" s="47">
        <v>0.82390111726951409</v>
      </c>
      <c r="T42" s="47">
        <v>1.3726667306470305E-3</v>
      </c>
      <c r="U42" s="47">
        <v>0</v>
      </c>
      <c r="V42" s="47">
        <v>0.89130101069818479</v>
      </c>
      <c r="W42" s="47">
        <v>5.2508230078201906E-2</v>
      </c>
      <c r="X42" s="47">
        <v>4.1999292141380561E-4</v>
      </c>
      <c r="Y42" s="47">
        <v>4.0079048690611545</v>
      </c>
      <c r="Z42" s="47">
        <v>0.90460336563600163</v>
      </c>
    </row>
    <row r="43" spans="1:26" s="35" customFormat="1" ht="11.1" customHeight="1" x14ac:dyDescent="0.25">
      <c r="A43" s="8" t="s">
        <v>230</v>
      </c>
      <c r="B43" s="48">
        <v>50.89</v>
      </c>
      <c r="C43" s="48">
        <v>0.70350000000000001</v>
      </c>
      <c r="D43" s="48">
        <v>5.73</v>
      </c>
      <c r="E43" s="48">
        <v>0.89629999999999999</v>
      </c>
      <c r="F43" s="48">
        <v>2.87</v>
      </c>
      <c r="G43" s="48">
        <v>14.92</v>
      </c>
      <c r="H43" s="48">
        <v>7.3700000000000002E-2</v>
      </c>
      <c r="I43" s="48">
        <v>5.1700000000000003E-2</v>
      </c>
      <c r="J43" s="48">
        <v>22.73</v>
      </c>
      <c r="K43" s="48">
        <v>0.66169999999999995</v>
      </c>
      <c r="L43" s="48">
        <v>6.7999999999999996E-3</v>
      </c>
      <c r="M43" s="48">
        <v>99.533799999999999</v>
      </c>
      <c r="N43" s="47">
        <v>1.8644120017654098</v>
      </c>
      <c r="O43" s="47">
        <v>1.9386758301534201E-2</v>
      </c>
      <c r="P43" s="47">
        <v>0.24741088792949384</v>
      </c>
      <c r="Q43" s="47">
        <v>2.5962081624934054E-2</v>
      </c>
      <c r="R43" s="47">
        <v>8.7932127165868582E-2</v>
      </c>
      <c r="S43" s="47">
        <v>0.81472966152205095</v>
      </c>
      <c r="T43" s="47">
        <v>2.2869830541398487E-3</v>
      </c>
      <c r="U43" s="47">
        <v>1.5236890979913726E-3</v>
      </c>
      <c r="V43" s="47">
        <v>0.89221074984250959</v>
      </c>
      <c r="W43" s="47">
        <v>4.7001838076223143E-2</v>
      </c>
      <c r="X43" s="47">
        <v>3.1779162759851417E-4</v>
      </c>
      <c r="Y43" s="47">
        <v>4.0031745700077543</v>
      </c>
      <c r="Z43" s="47">
        <v>0.90258574333396346</v>
      </c>
    </row>
    <row r="44" spans="1:26" s="35" customFormat="1" ht="11.1" customHeight="1" x14ac:dyDescent="0.25">
      <c r="A44" s="8" t="s">
        <v>231</v>
      </c>
      <c r="B44" s="48">
        <v>50.63</v>
      </c>
      <c r="C44" s="48">
        <v>0.60109999999999997</v>
      </c>
      <c r="D44" s="48">
        <v>5.7</v>
      </c>
      <c r="E44" s="48">
        <v>0.97199999999999998</v>
      </c>
      <c r="F44" s="48">
        <v>2.9</v>
      </c>
      <c r="G44" s="48">
        <v>14.98</v>
      </c>
      <c r="H44" s="48">
        <v>0.1106</v>
      </c>
      <c r="I44" s="48">
        <v>0</v>
      </c>
      <c r="J44" s="48">
        <v>22.65</v>
      </c>
      <c r="K44" s="48">
        <v>0.66</v>
      </c>
      <c r="L44" s="48">
        <v>0</v>
      </c>
      <c r="M44" s="48">
        <v>99.203800000000001</v>
      </c>
      <c r="N44" s="47">
        <v>1.8619904462375356</v>
      </c>
      <c r="O44" s="47">
        <v>1.6628302018075729E-2</v>
      </c>
      <c r="P44" s="47">
        <v>0.24705811497094834</v>
      </c>
      <c r="Q44" s="47">
        <v>2.8262622735575834E-2</v>
      </c>
      <c r="R44" s="47">
        <v>8.9191560476578918E-2</v>
      </c>
      <c r="S44" s="47">
        <v>0.8211388495219013</v>
      </c>
      <c r="T44" s="47">
        <v>3.4451700856098742E-3</v>
      </c>
      <c r="U44" s="47">
        <v>0</v>
      </c>
      <c r="V44" s="47">
        <v>0.89247550249682595</v>
      </c>
      <c r="W44" s="47">
        <v>4.7060628696151158E-2</v>
      </c>
      <c r="X44" s="47">
        <v>0</v>
      </c>
      <c r="Y44" s="47">
        <v>4.0072511972392029</v>
      </c>
      <c r="Z44" s="47">
        <v>0.90202287049080576</v>
      </c>
    </row>
    <row r="45" spans="1:26" s="35" customFormat="1" ht="11.1" customHeight="1" x14ac:dyDescent="0.25">
      <c r="A45" s="8" t="s">
        <v>232</v>
      </c>
      <c r="B45" s="48">
        <v>51.32</v>
      </c>
      <c r="C45" s="48">
        <v>0.39040000000000002</v>
      </c>
      <c r="D45" s="48">
        <v>5.92</v>
      </c>
      <c r="E45" s="48">
        <v>0.88400000000000001</v>
      </c>
      <c r="F45" s="48">
        <v>2.93</v>
      </c>
      <c r="G45" s="48">
        <v>15.52</v>
      </c>
      <c r="H45" s="48">
        <v>0.1106</v>
      </c>
      <c r="I45" s="48">
        <v>1.54E-2</v>
      </c>
      <c r="J45" s="48">
        <v>21.74</v>
      </c>
      <c r="K45" s="48">
        <v>0.71809999999999996</v>
      </c>
      <c r="L45" s="48">
        <v>9.9000000000000008E-3</v>
      </c>
      <c r="M45" s="48">
        <v>99.558499999999995</v>
      </c>
      <c r="N45" s="47">
        <v>1.8727013158002708</v>
      </c>
      <c r="O45" s="47">
        <v>1.0715768729496663E-2</v>
      </c>
      <c r="P45" s="47">
        <v>0.25459995439645899</v>
      </c>
      <c r="Q45" s="47">
        <v>2.5504147326264697E-2</v>
      </c>
      <c r="R45" s="47">
        <v>8.9414042820069969E-2</v>
      </c>
      <c r="S45" s="47">
        <v>0.8441290577821905</v>
      </c>
      <c r="T45" s="47">
        <v>3.4184010608742945E-3</v>
      </c>
      <c r="U45" s="47">
        <v>4.520630041483936E-4</v>
      </c>
      <c r="V45" s="47">
        <v>0.84996292898237247</v>
      </c>
      <c r="W45" s="47">
        <v>5.0805538969746621E-2</v>
      </c>
      <c r="X45" s="47">
        <v>4.6083044370529859E-4</v>
      </c>
      <c r="Y45" s="47">
        <v>4.0021640493155983</v>
      </c>
      <c r="Z45" s="47">
        <v>0.90422076628022219</v>
      </c>
    </row>
    <row r="46" spans="1:26" s="35" customFormat="1" ht="11.1" customHeight="1" x14ac:dyDescent="0.25">
      <c r="A46" s="8" t="s">
        <v>233</v>
      </c>
      <c r="B46" s="48">
        <v>50.93</v>
      </c>
      <c r="C46" s="48">
        <v>0.66879999999999995</v>
      </c>
      <c r="D46" s="48">
        <v>5.42</v>
      </c>
      <c r="E46" s="48">
        <v>0.84460000000000002</v>
      </c>
      <c r="F46" s="48">
        <v>2.81</v>
      </c>
      <c r="G46" s="48">
        <v>14.86</v>
      </c>
      <c r="H46" s="48">
        <v>8.9300000000000004E-2</v>
      </c>
      <c r="I46" s="48">
        <v>7.0000000000000001E-3</v>
      </c>
      <c r="J46" s="48">
        <v>22.76</v>
      </c>
      <c r="K46" s="48">
        <v>0.74980000000000002</v>
      </c>
      <c r="L46" s="48">
        <v>0</v>
      </c>
      <c r="M46" s="48">
        <v>99.139499999999998</v>
      </c>
      <c r="N46" s="47">
        <v>1.8730907548359239</v>
      </c>
      <c r="O46" s="47">
        <v>1.8501760873086717E-2</v>
      </c>
      <c r="P46" s="47">
        <v>0.23493037803232092</v>
      </c>
      <c r="Q46" s="47">
        <v>2.4559125403651717E-2</v>
      </c>
      <c r="R46" s="47">
        <v>8.642665556224971E-2</v>
      </c>
      <c r="S46" s="47">
        <v>0.81459027152419594</v>
      </c>
      <c r="T46" s="47">
        <v>2.7817789899504215E-3</v>
      </c>
      <c r="U46" s="47">
        <v>2.0709974403657422E-4</v>
      </c>
      <c r="V46" s="47">
        <v>0.89684208276693278</v>
      </c>
      <c r="W46" s="47">
        <v>5.3465649681308541E-2</v>
      </c>
      <c r="X46" s="47">
        <v>0</v>
      </c>
      <c r="Y46" s="47">
        <v>4.0053955574136575</v>
      </c>
      <c r="Z46" s="47">
        <v>0.90407876593204362</v>
      </c>
    </row>
    <row r="47" spans="1:26" s="35" customFormat="1" ht="11.1" customHeight="1" x14ac:dyDescent="0.25">
      <c r="A47" s="8" t="s">
        <v>234</v>
      </c>
      <c r="B47" s="48">
        <v>50.75</v>
      </c>
      <c r="C47" s="48">
        <v>0.66359999999999997</v>
      </c>
      <c r="D47" s="48">
        <v>5.66</v>
      </c>
      <c r="E47" s="48">
        <v>1.0179</v>
      </c>
      <c r="F47" s="48">
        <v>2.98</v>
      </c>
      <c r="G47" s="48">
        <v>14.77</v>
      </c>
      <c r="H47" s="48">
        <v>0.1091</v>
      </c>
      <c r="I47" s="48">
        <v>1.9300000000000001E-2</v>
      </c>
      <c r="J47" s="48">
        <v>22.45</v>
      </c>
      <c r="K47" s="48">
        <v>0.74680000000000002</v>
      </c>
      <c r="L47" s="48">
        <v>0</v>
      </c>
      <c r="M47" s="48">
        <v>99.166799999999995</v>
      </c>
      <c r="N47" s="47">
        <v>1.8669098630286742</v>
      </c>
      <c r="O47" s="47">
        <v>1.836222632191397E-2</v>
      </c>
      <c r="P47" s="47">
        <v>0.24539091590648901</v>
      </c>
      <c r="Q47" s="47">
        <v>2.9605274581551797E-2</v>
      </c>
      <c r="R47" s="47">
        <v>9.1676877126333101E-2</v>
      </c>
      <c r="S47" s="47">
        <v>0.80984716164084036</v>
      </c>
      <c r="T47" s="47">
        <v>3.3993671543102928E-3</v>
      </c>
      <c r="U47" s="47">
        <v>5.7113791340025397E-4</v>
      </c>
      <c r="V47" s="47">
        <v>0.88483486275363432</v>
      </c>
      <c r="W47" s="47">
        <v>5.3264257956489452E-2</v>
      </c>
      <c r="X47" s="47">
        <v>0</v>
      </c>
      <c r="Y47" s="47">
        <v>4.0038619443836367</v>
      </c>
      <c r="Z47" s="47">
        <v>0.89830900432594074</v>
      </c>
    </row>
    <row r="48" spans="1:26" s="35" customFormat="1" ht="11.1" customHeight="1" x14ac:dyDescent="0.25">
      <c r="A48" s="8" t="s">
        <v>235</v>
      </c>
      <c r="B48" s="48">
        <v>51.18</v>
      </c>
      <c r="C48" s="48">
        <v>0.64659999999999995</v>
      </c>
      <c r="D48" s="48">
        <v>5.68</v>
      </c>
      <c r="E48" s="48">
        <v>0.95040000000000002</v>
      </c>
      <c r="F48" s="48">
        <v>2.82</v>
      </c>
      <c r="G48" s="48">
        <v>14.81</v>
      </c>
      <c r="H48" s="48">
        <v>8.48E-2</v>
      </c>
      <c r="I48" s="48">
        <v>9.9500000000000005E-2</v>
      </c>
      <c r="J48" s="48">
        <v>22.95</v>
      </c>
      <c r="K48" s="48">
        <v>0.74450000000000005</v>
      </c>
      <c r="L48" s="48">
        <v>0</v>
      </c>
      <c r="M48" s="48">
        <v>99.965900000000005</v>
      </c>
      <c r="N48" s="47">
        <v>1.8679206148165965</v>
      </c>
      <c r="O48" s="47">
        <v>1.7751108922903554E-2</v>
      </c>
      <c r="P48" s="47">
        <v>0.24432123564260741</v>
      </c>
      <c r="Q48" s="47">
        <v>2.7424659029474614E-2</v>
      </c>
      <c r="R48" s="47">
        <v>8.6072315290009499E-2</v>
      </c>
      <c r="S48" s="47">
        <v>0.80565379588300612</v>
      </c>
      <c r="T48" s="47">
        <v>2.6214405043194695E-3</v>
      </c>
      <c r="U48" s="47">
        <v>2.9213096432176844E-3</v>
      </c>
      <c r="V48" s="47">
        <v>0.8974275550314863</v>
      </c>
      <c r="W48" s="47">
        <v>5.2682588321676153E-2</v>
      </c>
      <c r="X48" s="47">
        <v>0</v>
      </c>
      <c r="Y48" s="47">
        <v>4.0047966230852969</v>
      </c>
      <c r="Z48" s="47">
        <v>0.90347673550033636</v>
      </c>
    </row>
    <row r="49" spans="1:26" s="35" customFormat="1" ht="11.1" customHeight="1" x14ac:dyDescent="0.25">
      <c r="A49" s="8" t="s">
        <v>236</v>
      </c>
      <c r="B49" s="48">
        <v>51.03</v>
      </c>
      <c r="C49" s="48">
        <v>0.70630000000000004</v>
      </c>
      <c r="D49" s="48">
        <v>5.84</v>
      </c>
      <c r="E49" s="48">
        <v>0.94730000000000003</v>
      </c>
      <c r="F49" s="48">
        <v>2.86</v>
      </c>
      <c r="G49" s="48">
        <v>14.88</v>
      </c>
      <c r="H49" s="48">
        <v>0.10249999999999999</v>
      </c>
      <c r="I49" s="48">
        <v>2.3599999999999999E-2</v>
      </c>
      <c r="J49" s="48">
        <v>22.59</v>
      </c>
      <c r="K49" s="48">
        <v>0.83279999999999998</v>
      </c>
      <c r="L49" s="48">
        <v>1.2999999999999999E-2</v>
      </c>
      <c r="M49" s="48">
        <v>99.825500000000005</v>
      </c>
      <c r="N49" s="47">
        <v>1.8639325133136642</v>
      </c>
      <c r="O49" s="47">
        <v>1.9405528585432229E-2</v>
      </c>
      <c r="P49" s="47">
        <v>0.25140401523261474</v>
      </c>
      <c r="Q49" s="47">
        <v>2.7357022552555559E-2</v>
      </c>
      <c r="R49" s="47">
        <v>8.7362869888133202E-2</v>
      </c>
      <c r="S49" s="47">
        <v>0.8101077975362565</v>
      </c>
      <c r="T49" s="47">
        <v>3.1711333185983647E-3</v>
      </c>
      <c r="U49" s="47">
        <v>6.934465576578741E-4</v>
      </c>
      <c r="V49" s="47">
        <v>0.88405528204100614</v>
      </c>
      <c r="W49" s="47">
        <v>5.897794015033167E-2</v>
      </c>
      <c r="X49" s="47">
        <v>6.0572021446748166E-4</v>
      </c>
      <c r="Y49" s="47">
        <v>4.0070732693907187</v>
      </c>
      <c r="Z49" s="47">
        <v>0.90265657356930451</v>
      </c>
    </row>
    <row r="50" spans="1:26" s="35" customFormat="1" ht="11.1" customHeight="1" x14ac:dyDescent="0.25">
      <c r="A50" s="8" t="s">
        <v>237</v>
      </c>
      <c r="B50" s="48">
        <v>51.24</v>
      </c>
      <c r="C50" s="48">
        <v>0.65510000000000002</v>
      </c>
      <c r="D50" s="48">
        <v>5.86</v>
      </c>
      <c r="E50" s="48">
        <v>0.91669999999999996</v>
      </c>
      <c r="F50" s="48">
        <v>2.92</v>
      </c>
      <c r="G50" s="48">
        <v>14.94</v>
      </c>
      <c r="H50" s="48">
        <v>4.65E-2</v>
      </c>
      <c r="I50" s="48">
        <v>0.1089</v>
      </c>
      <c r="J50" s="48">
        <v>22.31</v>
      </c>
      <c r="K50" s="48">
        <v>0.81230000000000002</v>
      </c>
      <c r="L50" s="48">
        <v>6.4999999999999997E-3</v>
      </c>
      <c r="M50" s="48">
        <v>99.816100000000006</v>
      </c>
      <c r="N50" s="47">
        <v>1.8695677899513774</v>
      </c>
      <c r="O50" s="47">
        <v>1.7979240862807926E-2</v>
      </c>
      <c r="P50" s="47">
        <v>0.2519906686841491</v>
      </c>
      <c r="Q50" s="47">
        <v>2.6444539149498961E-2</v>
      </c>
      <c r="R50" s="47">
        <v>8.9098663798651556E-2</v>
      </c>
      <c r="S50" s="47">
        <v>0.8124898777859344</v>
      </c>
      <c r="T50" s="47">
        <v>1.4370473185951766E-3</v>
      </c>
      <c r="U50" s="47">
        <v>3.1963649067348943E-3</v>
      </c>
      <c r="V50" s="47">
        <v>0.87214810826978162</v>
      </c>
      <c r="W50" s="47">
        <v>5.7463598313275951E-2</v>
      </c>
      <c r="X50" s="47">
        <v>3.0253076964295903E-4</v>
      </c>
      <c r="Y50" s="47">
        <v>4.0021184298104506</v>
      </c>
      <c r="Z50" s="47">
        <v>0.90117591374657857</v>
      </c>
    </row>
    <row r="51" spans="1:26" s="35" customFormat="1" ht="11.1" customHeight="1" x14ac:dyDescent="0.25">
      <c r="A51" s="8" t="s">
        <v>238</v>
      </c>
      <c r="B51" s="48">
        <v>51.24</v>
      </c>
      <c r="C51" s="48">
        <v>0.55149999999999999</v>
      </c>
      <c r="D51" s="48">
        <v>5.8</v>
      </c>
      <c r="E51" s="48">
        <v>0.95809999999999995</v>
      </c>
      <c r="F51" s="48">
        <v>2.8</v>
      </c>
      <c r="G51" s="48">
        <v>14.99</v>
      </c>
      <c r="H51" s="48">
        <v>9.3700000000000006E-2</v>
      </c>
      <c r="I51" s="48">
        <v>0</v>
      </c>
      <c r="J51" s="48">
        <v>22.41</v>
      </c>
      <c r="K51" s="48">
        <v>0.71519999999999995</v>
      </c>
      <c r="L51" s="48">
        <v>1.6999999999999999E-3</v>
      </c>
      <c r="M51" s="48">
        <v>99.560299999999998</v>
      </c>
      <c r="N51" s="47">
        <v>1.8727147105892448</v>
      </c>
      <c r="O51" s="47">
        <v>1.5161412810244263E-2</v>
      </c>
      <c r="P51" s="47">
        <v>0.24983037585794104</v>
      </c>
      <c r="Q51" s="47">
        <v>2.7685349892978925E-2</v>
      </c>
      <c r="R51" s="47">
        <v>8.5580885490690678E-2</v>
      </c>
      <c r="S51" s="47">
        <v>0.81658124192858383</v>
      </c>
      <c r="T51" s="47">
        <v>2.9006017956221819E-3</v>
      </c>
      <c r="U51" s="47">
        <v>0</v>
      </c>
      <c r="V51" s="47">
        <v>0.8775319430738453</v>
      </c>
      <c r="W51" s="47">
        <v>5.0679727956464159E-2</v>
      </c>
      <c r="X51" s="47">
        <v>7.9256615335567685E-5</v>
      </c>
      <c r="Y51" s="47">
        <v>3.9987455060109514</v>
      </c>
      <c r="Z51" s="47">
        <v>0.90513802021871237</v>
      </c>
    </row>
    <row r="52" spans="1:26" s="35" customFormat="1" ht="11.1" customHeight="1" x14ac:dyDescent="0.25">
      <c r="A52" s="8" t="s">
        <v>239</v>
      </c>
      <c r="B52" s="48">
        <v>51.09</v>
      </c>
      <c r="C52" s="48">
        <v>0.73570000000000002</v>
      </c>
      <c r="D52" s="48">
        <v>4.7</v>
      </c>
      <c r="E52" s="48">
        <v>1.0678000000000001</v>
      </c>
      <c r="F52" s="48">
        <v>2.66</v>
      </c>
      <c r="G52" s="48">
        <v>14.87</v>
      </c>
      <c r="H52" s="48">
        <v>0.107</v>
      </c>
      <c r="I52" s="48">
        <v>0</v>
      </c>
      <c r="J52" s="48">
        <v>22.56</v>
      </c>
      <c r="K52" s="48">
        <v>0.7016</v>
      </c>
      <c r="L52" s="48">
        <v>3.3999999999999998E-3</v>
      </c>
      <c r="M52" s="48">
        <v>98.495599999999996</v>
      </c>
      <c r="N52" s="47">
        <v>1.8899519638713267</v>
      </c>
      <c r="O52" s="47">
        <v>2.0471387282280217E-2</v>
      </c>
      <c r="P52" s="47">
        <v>0.20491203584881929</v>
      </c>
      <c r="Q52" s="47">
        <v>3.1230681075173509E-2</v>
      </c>
      <c r="R52" s="47">
        <v>8.2291076468970409E-2</v>
      </c>
      <c r="S52" s="47">
        <v>0.81990039838233353</v>
      </c>
      <c r="T52" s="47">
        <v>3.3526225418005259E-3</v>
      </c>
      <c r="U52" s="47">
        <v>0</v>
      </c>
      <c r="V52" s="47">
        <v>0.89415443587145826</v>
      </c>
      <c r="W52" s="47">
        <v>5.032093615362003E-2</v>
      </c>
      <c r="X52" s="47">
        <v>1.6044193085149744E-4</v>
      </c>
      <c r="Y52" s="47">
        <v>3.9967459794266338</v>
      </c>
      <c r="Z52" s="47">
        <v>0.90878757030758539</v>
      </c>
    </row>
    <row r="53" spans="1:26" s="35" customFormat="1" ht="11.1" customHeight="1" x14ac:dyDescent="0.25">
      <c r="A53" s="8" t="s">
        <v>240</v>
      </c>
      <c r="B53" s="48">
        <v>51.67</v>
      </c>
      <c r="C53" s="48">
        <v>0.70509999999999995</v>
      </c>
      <c r="D53" s="48">
        <v>4.95</v>
      </c>
      <c r="E53" s="48">
        <v>0.95469999999999999</v>
      </c>
      <c r="F53" s="48">
        <v>2.82</v>
      </c>
      <c r="G53" s="48">
        <v>15.1</v>
      </c>
      <c r="H53" s="48">
        <v>5.8999999999999997E-2</v>
      </c>
      <c r="I53" s="48">
        <v>7.9000000000000008E-3</v>
      </c>
      <c r="J53" s="48">
        <v>22.42</v>
      </c>
      <c r="K53" s="48">
        <v>0.78759999999999997</v>
      </c>
      <c r="L53" s="48">
        <v>7.1999999999999998E-3</v>
      </c>
      <c r="M53" s="48">
        <v>99.481499999999997</v>
      </c>
      <c r="N53" s="47">
        <v>1.8904290878746677</v>
      </c>
      <c r="O53" s="47">
        <v>1.9404582331052231E-2</v>
      </c>
      <c r="P53" s="47">
        <v>0.21344297984171753</v>
      </c>
      <c r="Q53" s="47">
        <v>2.7616302275858755E-2</v>
      </c>
      <c r="R53" s="47">
        <v>8.6283406206300164E-2</v>
      </c>
      <c r="S53" s="47">
        <v>0.82344413844326159</v>
      </c>
      <c r="T53" s="47">
        <v>1.8283526304260021E-3</v>
      </c>
      <c r="U53" s="47">
        <v>2.3251201447378698E-4</v>
      </c>
      <c r="V53" s="47">
        <v>0.87885274714101802</v>
      </c>
      <c r="W53" s="47">
        <v>5.586912958701501E-2</v>
      </c>
      <c r="X53" s="47">
        <v>3.3603036641591402E-4</v>
      </c>
      <c r="Y53" s="47">
        <v>3.9977392687122064</v>
      </c>
      <c r="Z53" s="47">
        <v>0.90515467327139398</v>
      </c>
    </row>
    <row r="54" spans="1:26" s="35" customFormat="1" ht="11.1" customHeight="1" x14ac:dyDescent="0.25">
      <c r="A54" s="8" t="s">
        <v>241</v>
      </c>
      <c r="B54" s="48">
        <v>51.22</v>
      </c>
      <c r="C54" s="48">
        <v>0.74480000000000002</v>
      </c>
      <c r="D54" s="48">
        <v>5.1100000000000003</v>
      </c>
      <c r="E54" s="48">
        <v>1.0410999999999999</v>
      </c>
      <c r="F54" s="48">
        <v>2.71</v>
      </c>
      <c r="G54" s="48">
        <v>14.93</v>
      </c>
      <c r="H54" s="48">
        <v>0.12759999999999999</v>
      </c>
      <c r="I54" s="48">
        <v>6.3E-3</v>
      </c>
      <c r="J54" s="48">
        <v>22.73</v>
      </c>
      <c r="K54" s="48">
        <v>0.71099999999999997</v>
      </c>
      <c r="L54" s="48">
        <v>0</v>
      </c>
      <c r="M54" s="48">
        <v>99.330799999999996</v>
      </c>
      <c r="N54" s="47">
        <v>1.8795837171823881</v>
      </c>
      <c r="O54" s="47">
        <v>2.0558594614856131E-2</v>
      </c>
      <c r="P54" s="47">
        <v>0.22100278520749439</v>
      </c>
      <c r="Q54" s="47">
        <v>3.0205861165902664E-2</v>
      </c>
      <c r="R54" s="47">
        <v>8.3166348602175755E-2</v>
      </c>
      <c r="S54" s="47">
        <v>0.81661466197511534</v>
      </c>
      <c r="T54" s="47">
        <v>3.9660555611833988E-3</v>
      </c>
      <c r="U54" s="47">
        <v>1.859769098968632E-4</v>
      </c>
      <c r="V54" s="47">
        <v>0.89367603595061984</v>
      </c>
      <c r="W54" s="47">
        <v>5.0586655692851742E-2</v>
      </c>
      <c r="X54" s="47">
        <v>0</v>
      </c>
      <c r="Y54" s="47">
        <v>3.9995466928624843</v>
      </c>
      <c r="Z54" s="47">
        <v>0.90757045589479934</v>
      </c>
    </row>
    <row r="55" spans="1:26" s="35" customFormat="1" ht="11.1" customHeight="1" x14ac:dyDescent="0.25">
      <c r="A55" s="8" t="s">
        <v>242</v>
      </c>
      <c r="B55" s="48">
        <v>51.1</v>
      </c>
      <c r="C55" s="48">
        <v>0.76790000000000003</v>
      </c>
      <c r="D55" s="48">
        <v>5.14</v>
      </c>
      <c r="E55" s="48">
        <v>0.98040000000000005</v>
      </c>
      <c r="F55" s="48">
        <v>2.75</v>
      </c>
      <c r="G55" s="48">
        <v>15.33</v>
      </c>
      <c r="H55" s="48">
        <v>8.3299999999999999E-2</v>
      </c>
      <c r="I55" s="48">
        <v>3.9800000000000002E-2</v>
      </c>
      <c r="J55" s="48">
        <v>22.39</v>
      </c>
      <c r="K55" s="48">
        <v>0.70620000000000005</v>
      </c>
      <c r="L55" s="48">
        <v>1.52E-2</v>
      </c>
      <c r="M55" s="48">
        <v>99.302800000000005</v>
      </c>
      <c r="N55" s="47">
        <v>1.8747714848174033</v>
      </c>
      <c r="O55" s="47">
        <v>2.1191600679643381E-2</v>
      </c>
      <c r="P55" s="47">
        <v>0.222251809243426</v>
      </c>
      <c r="Q55" s="47">
        <v>2.8438547908574696E-2</v>
      </c>
      <c r="R55" s="47">
        <v>8.4375503314211023E-2</v>
      </c>
      <c r="S55" s="47">
        <v>0.83831041075961044</v>
      </c>
      <c r="T55" s="47">
        <v>2.5885613372464769E-3</v>
      </c>
      <c r="U55" s="47">
        <v>1.1746456892722144E-3</v>
      </c>
      <c r="V55" s="47">
        <v>0.88011639155033372</v>
      </c>
      <c r="W55" s="47">
        <v>5.0234191941585654E-2</v>
      </c>
      <c r="X55" s="47">
        <v>7.1136931287781534E-4</v>
      </c>
      <c r="Y55" s="47">
        <v>4.0041645165541837</v>
      </c>
      <c r="Z55" s="47">
        <v>0.90855446904821779</v>
      </c>
    </row>
    <row r="56" spans="1:26" s="35" customFormat="1" ht="11.1" customHeight="1" x14ac:dyDescent="0.25">
      <c r="A56" s="8" t="s">
        <v>243</v>
      </c>
      <c r="B56" s="48">
        <v>51.2</v>
      </c>
      <c r="C56" s="48">
        <v>0.77049999999999996</v>
      </c>
      <c r="D56" s="48">
        <v>5.13</v>
      </c>
      <c r="E56" s="48">
        <v>0.99839999999999995</v>
      </c>
      <c r="F56" s="48">
        <v>2.78</v>
      </c>
      <c r="G56" s="48">
        <v>15.7</v>
      </c>
      <c r="H56" s="48">
        <v>3.6200000000000003E-2</v>
      </c>
      <c r="I56" s="48">
        <v>0.1358</v>
      </c>
      <c r="J56" s="48">
        <v>22.4</v>
      </c>
      <c r="K56" s="48">
        <v>0.71930000000000005</v>
      </c>
      <c r="L56" s="48">
        <v>3.0999999999999999E-3</v>
      </c>
      <c r="M56" s="48">
        <v>99.873400000000004</v>
      </c>
      <c r="N56" s="47">
        <v>1.8688732556585077</v>
      </c>
      <c r="O56" s="47">
        <v>2.1155056339811164E-2</v>
      </c>
      <c r="P56" s="47">
        <v>0.22068966740155893</v>
      </c>
      <c r="Q56" s="47">
        <v>2.8813176262929847E-2</v>
      </c>
      <c r="R56" s="47">
        <v>8.4861543681129928E-2</v>
      </c>
      <c r="S56" s="47">
        <v>0.85417096764059652</v>
      </c>
      <c r="T56" s="47">
        <v>1.119191693940928E-3</v>
      </c>
      <c r="U56" s="47">
        <v>3.9875490302906883E-3</v>
      </c>
      <c r="V56" s="47">
        <v>0.87602496573015332</v>
      </c>
      <c r="W56" s="47">
        <v>5.0905442476272628E-2</v>
      </c>
      <c r="X56" s="47">
        <v>1.443429847594158E-4</v>
      </c>
      <c r="Y56" s="47">
        <v>4.010745158899951</v>
      </c>
      <c r="Z56" s="47">
        <v>0.90962874803803773</v>
      </c>
    </row>
    <row r="57" spans="1:26" s="35" customFormat="1" ht="11.1" customHeight="1" x14ac:dyDescent="0.25">
      <c r="A57" s="8" t="s">
        <v>244</v>
      </c>
      <c r="B57" s="48">
        <v>51.78</v>
      </c>
      <c r="C57" s="48">
        <v>0.76219999999999999</v>
      </c>
      <c r="D57" s="48">
        <v>5.19</v>
      </c>
      <c r="E57" s="48">
        <v>0.71499999999999997</v>
      </c>
      <c r="F57" s="48">
        <v>2.97</v>
      </c>
      <c r="G57" s="48">
        <v>15.45</v>
      </c>
      <c r="H57" s="48">
        <v>9.3700000000000006E-2</v>
      </c>
      <c r="I57" s="48">
        <v>3.7400000000000003E-2</v>
      </c>
      <c r="J57" s="48">
        <v>22.36</v>
      </c>
      <c r="K57" s="48">
        <v>0.66020000000000001</v>
      </c>
      <c r="L57" s="48">
        <v>1.5E-3</v>
      </c>
      <c r="M57" s="48">
        <v>100.01990000000001</v>
      </c>
      <c r="N57" s="47">
        <v>1.8834884560298117</v>
      </c>
      <c r="O57" s="47">
        <v>2.0854583280748549E-2</v>
      </c>
      <c r="P57" s="47">
        <v>0.22249641685109436</v>
      </c>
      <c r="Q57" s="47">
        <v>2.0562865457807781E-2</v>
      </c>
      <c r="R57" s="47">
        <v>9.0346973620716711E-2</v>
      </c>
      <c r="S57" s="47">
        <v>0.83765399858983181</v>
      </c>
      <c r="T57" s="47">
        <v>2.8868653457091412E-3</v>
      </c>
      <c r="U57" s="47">
        <v>1.0943818879498789E-3</v>
      </c>
      <c r="V57" s="47">
        <v>0.8714275633683658</v>
      </c>
      <c r="W57" s="47">
        <v>4.6560829078373063E-2</v>
      </c>
      <c r="X57" s="47">
        <v>6.9601127532278656E-5</v>
      </c>
      <c r="Y57" s="47">
        <v>3.9974425346379405</v>
      </c>
      <c r="Z57" s="47">
        <v>0.9026434493861516</v>
      </c>
    </row>
    <row r="58" spans="1:26" s="35" customFormat="1" ht="11.1" customHeight="1" x14ac:dyDescent="0.25">
      <c r="A58" s="8" t="s">
        <v>245</v>
      </c>
      <c r="B58" s="48">
        <v>51.92</v>
      </c>
      <c r="C58" s="48">
        <v>0.63370000000000004</v>
      </c>
      <c r="D58" s="48">
        <v>4.78</v>
      </c>
      <c r="E58" s="48">
        <v>0.78639999999999999</v>
      </c>
      <c r="F58" s="48">
        <v>2.84</v>
      </c>
      <c r="G58" s="48">
        <v>15.41</v>
      </c>
      <c r="H58" s="48">
        <v>0.12540000000000001</v>
      </c>
      <c r="I58" s="48">
        <v>3.3E-3</v>
      </c>
      <c r="J58" s="48">
        <v>22.79</v>
      </c>
      <c r="K58" s="48">
        <v>0.77110000000000001</v>
      </c>
      <c r="L58" s="48">
        <v>0</v>
      </c>
      <c r="M58" s="48">
        <v>100.0598</v>
      </c>
      <c r="N58" s="47">
        <v>1.8903585830629124</v>
      </c>
      <c r="O58" s="47">
        <v>1.7355010146463668E-2</v>
      </c>
      <c r="P58" s="47">
        <v>0.20511251190076119</v>
      </c>
      <c r="Q58" s="47">
        <v>2.263756394380443E-2</v>
      </c>
      <c r="R58" s="47">
        <v>8.6473710252173444E-2</v>
      </c>
      <c r="S58" s="47">
        <v>0.83627172657101279</v>
      </c>
      <c r="T58" s="47">
        <v>3.8671682362762961E-3</v>
      </c>
      <c r="U58" s="47">
        <v>9.6653999047547975E-5</v>
      </c>
      <c r="V58" s="47">
        <v>0.88902180222030036</v>
      </c>
      <c r="W58" s="47">
        <v>5.4433277071178003E-2</v>
      </c>
      <c r="X58" s="47">
        <v>0</v>
      </c>
      <c r="Y58" s="47">
        <v>4.0056280074039297</v>
      </c>
      <c r="Z58" s="47">
        <v>0.90628649375944492</v>
      </c>
    </row>
    <row r="59" spans="1:26" s="35" customFormat="1" ht="11.1" customHeight="1" x14ac:dyDescent="0.25">
      <c r="A59" s="8" t="s">
        <v>246</v>
      </c>
      <c r="B59" s="48">
        <v>51.88</v>
      </c>
      <c r="C59" s="48">
        <v>0.66159999999999997</v>
      </c>
      <c r="D59" s="48">
        <v>4.7699999999999996</v>
      </c>
      <c r="E59" s="48">
        <v>0.80710000000000004</v>
      </c>
      <c r="F59" s="48">
        <v>2.75</v>
      </c>
      <c r="G59" s="48">
        <v>15.2</v>
      </c>
      <c r="H59" s="48">
        <v>8.1100000000000005E-2</v>
      </c>
      <c r="I59" s="48">
        <v>0</v>
      </c>
      <c r="J59" s="48">
        <v>22.84</v>
      </c>
      <c r="K59" s="48">
        <v>0.80079999999999996</v>
      </c>
      <c r="L59" s="48">
        <v>4.3E-3</v>
      </c>
      <c r="M59" s="48">
        <v>99.795000000000002</v>
      </c>
      <c r="N59" s="47">
        <v>1.8932046081257854</v>
      </c>
      <c r="O59" s="47">
        <v>1.8160371859475589E-2</v>
      </c>
      <c r="P59" s="47">
        <v>0.20514961741648868</v>
      </c>
      <c r="Q59" s="47">
        <v>2.3286360056601309E-2</v>
      </c>
      <c r="R59" s="47">
        <v>8.3924067189916587E-2</v>
      </c>
      <c r="S59" s="47">
        <v>0.82675425544723002</v>
      </c>
      <c r="T59" s="47">
        <v>2.5067121114668929E-3</v>
      </c>
      <c r="U59" s="47">
        <v>0</v>
      </c>
      <c r="V59" s="47">
        <v>0.89300165095346273</v>
      </c>
      <c r="W59" s="47">
        <v>5.6658610313891758E-2</v>
      </c>
      <c r="X59" s="47">
        <v>2.0016592163889791E-4</v>
      </c>
      <c r="Y59" s="47">
        <v>4.002846419395957</v>
      </c>
      <c r="Z59" s="47">
        <v>0.90784444396690045</v>
      </c>
    </row>
    <row r="60" spans="1:26" s="35" customFormat="1" ht="11.1" customHeight="1" x14ac:dyDescent="0.25">
      <c r="A60" s="8" t="s">
        <v>247</v>
      </c>
      <c r="B60" s="48">
        <v>51.91</v>
      </c>
      <c r="C60" s="48">
        <v>0.62919999999999998</v>
      </c>
      <c r="D60" s="48">
        <v>4.79</v>
      </c>
      <c r="E60" s="48">
        <v>0.8508</v>
      </c>
      <c r="F60" s="48">
        <v>2.83</v>
      </c>
      <c r="G60" s="48">
        <v>15.53</v>
      </c>
      <c r="H60" s="48">
        <v>7.0099999999999996E-2</v>
      </c>
      <c r="I60" s="48">
        <v>0</v>
      </c>
      <c r="J60" s="48">
        <v>22.26</v>
      </c>
      <c r="K60" s="48">
        <v>0.60960000000000003</v>
      </c>
      <c r="L60" s="48">
        <v>2.1899999999999999E-2</v>
      </c>
      <c r="M60" s="48">
        <v>99.5017</v>
      </c>
      <c r="N60" s="47">
        <v>1.896002047091415</v>
      </c>
      <c r="O60" s="47">
        <v>1.7286542650531273E-2</v>
      </c>
      <c r="P60" s="47">
        <v>0.20619495413596298</v>
      </c>
      <c r="Q60" s="47">
        <v>2.4569251716440841E-2</v>
      </c>
      <c r="R60" s="47">
        <v>8.6443123685099432E-2</v>
      </c>
      <c r="S60" s="47">
        <v>0.84546278196091662</v>
      </c>
      <c r="T60" s="47">
        <v>2.1686617053772728E-3</v>
      </c>
      <c r="U60" s="47">
        <v>0</v>
      </c>
      <c r="V60" s="47">
        <v>0.87110701231777654</v>
      </c>
      <c r="W60" s="47">
        <v>4.3169498116737905E-2</v>
      </c>
      <c r="X60" s="47">
        <v>1.0203660199258014E-3</v>
      </c>
      <c r="Y60" s="47">
        <v>3.9934242394001838</v>
      </c>
      <c r="Z60" s="47">
        <v>0.90724050232820952</v>
      </c>
    </row>
    <row r="61" spans="1:26" s="35" customFormat="1" ht="11.1" customHeight="1" x14ac:dyDescent="0.25">
      <c r="A61" s="8" t="s">
        <v>248</v>
      </c>
      <c r="B61" s="48">
        <v>51.18</v>
      </c>
      <c r="C61" s="48">
        <v>0.57489999999999997</v>
      </c>
      <c r="D61" s="48">
        <v>5.03</v>
      </c>
      <c r="E61" s="48">
        <v>0.82050000000000001</v>
      </c>
      <c r="F61" s="48">
        <v>2.9</v>
      </c>
      <c r="G61" s="48">
        <v>15.29</v>
      </c>
      <c r="H61" s="48">
        <v>9.2200000000000004E-2</v>
      </c>
      <c r="I61" s="48">
        <v>3.2199999999999999E-2</v>
      </c>
      <c r="J61" s="48">
        <v>22.37</v>
      </c>
      <c r="K61" s="48">
        <v>0.74960000000000004</v>
      </c>
      <c r="L61" s="48">
        <v>1.55E-2</v>
      </c>
      <c r="M61" s="48">
        <v>99.055000000000007</v>
      </c>
      <c r="N61" s="47">
        <v>1.8826146837862461</v>
      </c>
      <c r="O61" s="47">
        <v>1.5906884360946824E-2</v>
      </c>
      <c r="P61" s="47">
        <v>0.21806395878230111</v>
      </c>
      <c r="Q61" s="47">
        <v>2.3862526355529663E-2</v>
      </c>
      <c r="R61" s="47">
        <v>8.9210382520270165E-2</v>
      </c>
      <c r="S61" s="47">
        <v>0.83830858001118758</v>
      </c>
      <c r="T61" s="47">
        <v>2.8726194780080861E-3</v>
      </c>
      <c r="U61" s="47">
        <v>9.5282558432395448E-4</v>
      </c>
      <c r="V61" s="47">
        <v>0.88162870309725183</v>
      </c>
      <c r="W61" s="47">
        <v>5.3460744971533497E-2</v>
      </c>
      <c r="X61" s="47">
        <v>7.2730564411738587E-4</v>
      </c>
      <c r="Y61" s="47">
        <v>4.0076092145917164</v>
      </c>
      <c r="Z61" s="47">
        <v>0.90381826558371359</v>
      </c>
    </row>
    <row r="62" spans="1:26" s="35" customFormat="1" ht="11.1" customHeight="1" x14ac:dyDescent="0.25">
      <c r="A62" s="8" t="s">
        <v>249</v>
      </c>
      <c r="B62" s="48">
        <v>51.27</v>
      </c>
      <c r="C62" s="48">
        <v>0.66569999999999996</v>
      </c>
      <c r="D62" s="48">
        <v>5.07</v>
      </c>
      <c r="E62" s="48">
        <v>0.8327</v>
      </c>
      <c r="F62" s="48">
        <v>2.75</v>
      </c>
      <c r="G62" s="48">
        <v>15.26</v>
      </c>
      <c r="H62" s="48">
        <v>4.87E-2</v>
      </c>
      <c r="I62" s="48">
        <v>5.9200000000000003E-2</v>
      </c>
      <c r="J62" s="48">
        <v>22.46</v>
      </c>
      <c r="K62" s="48">
        <v>0.78639999999999999</v>
      </c>
      <c r="L62" s="48">
        <v>8.0000000000000004E-4</v>
      </c>
      <c r="M62" s="48">
        <v>99.203599999999994</v>
      </c>
      <c r="N62" s="47">
        <v>1.882011269376701</v>
      </c>
      <c r="O62" s="47">
        <v>1.8380999117376985E-2</v>
      </c>
      <c r="P62" s="47">
        <v>0.21934190367111384</v>
      </c>
      <c r="Q62" s="47">
        <v>2.4167077920791643E-2</v>
      </c>
      <c r="R62" s="47">
        <v>8.4420484347079397E-2</v>
      </c>
      <c r="S62" s="47">
        <v>0.83492737643718329</v>
      </c>
      <c r="T62" s="47">
        <v>1.5141673703611166E-3</v>
      </c>
      <c r="U62" s="47">
        <v>1.7481431264221609E-3</v>
      </c>
      <c r="V62" s="47">
        <v>0.8833386453154235</v>
      </c>
      <c r="W62" s="47">
        <v>5.5968887605156226E-2</v>
      </c>
      <c r="X62" s="47">
        <v>3.7460449877355492E-5</v>
      </c>
      <c r="Y62" s="47">
        <v>4.0058564147374858</v>
      </c>
      <c r="Z62" s="47">
        <v>0.90817351304318772</v>
      </c>
    </row>
    <row r="63" spans="1:26" s="35" customFormat="1" ht="11.1" customHeight="1" x14ac:dyDescent="0.25">
      <c r="A63" s="8" t="s">
        <v>250</v>
      </c>
      <c r="B63" s="48">
        <v>51.72</v>
      </c>
      <c r="C63" s="48">
        <v>0.65049999999999997</v>
      </c>
      <c r="D63" s="48">
        <v>5.26</v>
      </c>
      <c r="E63" s="48">
        <v>0.81499999999999995</v>
      </c>
      <c r="F63" s="48">
        <v>2.98</v>
      </c>
      <c r="G63" s="48">
        <v>14.92</v>
      </c>
      <c r="H63" s="48">
        <v>0.13189999999999999</v>
      </c>
      <c r="I63" s="48">
        <v>2.4500000000000001E-2</v>
      </c>
      <c r="J63" s="48">
        <v>22.36</v>
      </c>
      <c r="K63" s="48">
        <v>0.6905</v>
      </c>
      <c r="L63" s="48">
        <v>2.3999999999999998E-3</v>
      </c>
      <c r="M63" s="48">
        <v>99.554900000000004</v>
      </c>
      <c r="N63" s="47">
        <v>1.8901912002082373</v>
      </c>
      <c r="O63" s="47">
        <v>1.788241530139565E-2</v>
      </c>
      <c r="P63" s="47">
        <v>0.22656233491154154</v>
      </c>
      <c r="Q63" s="47">
        <v>2.3549489932545502E-2</v>
      </c>
      <c r="R63" s="47">
        <v>9.1079309268732617E-2</v>
      </c>
      <c r="S63" s="47">
        <v>0.81273939151222352</v>
      </c>
      <c r="T63" s="47">
        <v>4.0829873652225863E-3</v>
      </c>
      <c r="U63" s="47">
        <v>7.202938109113796E-4</v>
      </c>
      <c r="V63" s="47">
        <v>0.87554323497622</v>
      </c>
      <c r="W63" s="47">
        <v>4.8927741807055045E-2</v>
      </c>
      <c r="X63" s="47">
        <v>1.1188775552988825E-4</v>
      </c>
      <c r="Y63" s="47">
        <v>3.9913902868496152</v>
      </c>
      <c r="Z63" s="47">
        <v>0.89922834171274124</v>
      </c>
    </row>
    <row r="64" spans="1:26" s="35" customFormat="1" ht="11.1" customHeight="1" x14ac:dyDescent="0.25">
      <c r="A64" s="8" t="s">
        <v>251</v>
      </c>
      <c r="B64" s="48">
        <v>51.68</v>
      </c>
      <c r="C64" s="48">
        <v>0.62619999999999998</v>
      </c>
      <c r="D64" s="48">
        <v>5.4</v>
      </c>
      <c r="E64" s="48">
        <v>0.89249999999999996</v>
      </c>
      <c r="F64" s="48">
        <v>3.03</v>
      </c>
      <c r="G64" s="48">
        <v>14.91</v>
      </c>
      <c r="H64" s="48">
        <v>7.8899999999999998E-2</v>
      </c>
      <c r="I64" s="48">
        <v>2.8E-3</v>
      </c>
      <c r="J64" s="48">
        <v>22.42</v>
      </c>
      <c r="K64" s="48">
        <v>0.749</v>
      </c>
      <c r="L64" s="48">
        <v>7.1999999999999998E-3</v>
      </c>
      <c r="M64" s="48">
        <v>99.796700000000001</v>
      </c>
      <c r="N64" s="47">
        <v>1.8851527907754009</v>
      </c>
      <c r="O64" s="47">
        <v>1.7181804322007659E-2</v>
      </c>
      <c r="P64" s="47">
        <v>0.23215206818937209</v>
      </c>
      <c r="Q64" s="47">
        <v>2.5740024186089956E-2</v>
      </c>
      <c r="R64" s="47">
        <v>9.2432121771656384E-2</v>
      </c>
      <c r="S64" s="47">
        <v>0.81065666810370984</v>
      </c>
      <c r="T64" s="47">
        <v>2.4377382581589127E-3</v>
      </c>
      <c r="U64" s="47">
        <v>8.2163410825285716E-5</v>
      </c>
      <c r="V64" s="47">
        <v>0.8762302362025004</v>
      </c>
      <c r="W64" s="47">
        <v>5.2972459343958694E-2</v>
      </c>
      <c r="X64" s="47">
        <v>3.3502764631921229E-4</v>
      </c>
      <c r="Y64" s="47">
        <v>3.9953731022099994</v>
      </c>
      <c r="Z64" s="47">
        <v>0.89764891026450144</v>
      </c>
    </row>
    <row r="65" spans="1:27" customFormat="1" ht="11.1" customHeight="1" x14ac:dyDescent="0.25">
      <c r="A65" s="8" t="s">
        <v>252</v>
      </c>
      <c r="B65" s="22">
        <v>50.79</v>
      </c>
      <c r="C65" s="22">
        <v>0.66559999999999997</v>
      </c>
      <c r="D65" s="22">
        <v>5.63</v>
      </c>
      <c r="E65" s="22">
        <v>0.85360000000000003</v>
      </c>
      <c r="F65" s="22">
        <v>2.94</v>
      </c>
      <c r="G65" s="22">
        <v>14.85</v>
      </c>
      <c r="H65" s="22">
        <v>5.8299999999999998E-2</v>
      </c>
      <c r="I65" s="22">
        <v>7.1099999999999997E-2</v>
      </c>
      <c r="J65" s="22">
        <v>22.68</v>
      </c>
      <c r="K65" s="22">
        <v>0.75880000000000003</v>
      </c>
      <c r="L65" s="22">
        <v>8.5000000000000006E-3</v>
      </c>
      <c r="M65" s="22">
        <v>99.305999999999997</v>
      </c>
      <c r="N65" s="29">
        <v>1.8662869934611257</v>
      </c>
      <c r="O65" s="29">
        <v>1.8396922757289214E-2</v>
      </c>
      <c r="P65" s="29">
        <v>0.2438166491259641</v>
      </c>
      <c r="Q65" s="29">
        <v>2.4798836111672051E-2</v>
      </c>
      <c r="R65" s="29">
        <v>9.0344930983604868E-2</v>
      </c>
      <c r="S65" s="29">
        <v>0.81332090601866336</v>
      </c>
      <c r="T65" s="29">
        <v>1.8144908854998327E-3</v>
      </c>
      <c r="U65" s="29">
        <v>2.1016780830332639E-3</v>
      </c>
      <c r="V65" s="29">
        <v>0.89289798630553341</v>
      </c>
      <c r="W65" s="29">
        <v>5.4059472924467611E-2</v>
      </c>
      <c r="X65" s="29">
        <v>3.9842193629540269E-4</v>
      </c>
      <c r="Y65" s="29">
        <v>4.0082372885931479</v>
      </c>
      <c r="Z65" s="29">
        <v>0.9000239609773163</v>
      </c>
    </row>
    <row r="66" spans="1:27" customFormat="1" ht="11.1" customHeight="1" x14ac:dyDescent="0.25">
      <c r="A66" s="8" t="s">
        <v>253</v>
      </c>
      <c r="B66" s="22">
        <v>51.28</v>
      </c>
      <c r="C66" s="22">
        <v>0.6714</v>
      </c>
      <c r="D66" s="22">
        <v>5.58</v>
      </c>
      <c r="E66" s="22">
        <v>0.85029999999999994</v>
      </c>
      <c r="F66" s="22">
        <v>2.89</v>
      </c>
      <c r="G66" s="22">
        <v>15.02</v>
      </c>
      <c r="H66" s="22">
        <v>0.1106</v>
      </c>
      <c r="I66" s="22">
        <v>3.1899999999999998E-2</v>
      </c>
      <c r="J66" s="22">
        <v>22.66</v>
      </c>
      <c r="K66" s="22">
        <v>0.74770000000000003</v>
      </c>
      <c r="L66" s="22">
        <v>1.1999999999999999E-3</v>
      </c>
      <c r="M66" s="22">
        <v>99.843199999999996</v>
      </c>
      <c r="N66" s="29">
        <v>1.8718665242343611</v>
      </c>
      <c r="O66" s="29">
        <v>1.8434860393414351E-2</v>
      </c>
      <c r="P66" s="29">
        <v>0.24005779181594611</v>
      </c>
      <c r="Q66" s="29">
        <v>2.4540065392863426E-2</v>
      </c>
      <c r="R66" s="29">
        <v>8.8222822368109993E-2</v>
      </c>
      <c r="S66" s="29">
        <v>0.81720696477453236</v>
      </c>
      <c r="T66" s="29">
        <v>3.4195425156579601E-3</v>
      </c>
      <c r="U66" s="29">
        <v>9.3672890613571589E-4</v>
      </c>
      <c r="V66" s="29">
        <v>0.88622774717753372</v>
      </c>
      <c r="W66" s="29">
        <v>5.2917401491039101E-2</v>
      </c>
      <c r="X66" s="29">
        <v>5.58768874934711E-5</v>
      </c>
      <c r="Y66" s="29">
        <v>4.0038863259570876</v>
      </c>
      <c r="Z66" s="29">
        <v>0.90256249173497616</v>
      </c>
    </row>
    <row r="67" spans="1:27" customFormat="1" ht="11.1" customHeight="1" x14ac:dyDescent="0.25">
      <c r="A67" s="8" t="s">
        <v>254</v>
      </c>
      <c r="B67" s="22">
        <v>50.85</v>
      </c>
      <c r="C67" s="22">
        <v>0.73550000000000004</v>
      </c>
      <c r="D67" s="22">
        <v>6.65</v>
      </c>
      <c r="E67" s="22">
        <v>0.87060000000000004</v>
      </c>
      <c r="F67" s="22">
        <v>3.3</v>
      </c>
      <c r="G67" s="22">
        <v>15.38</v>
      </c>
      <c r="H67" s="22">
        <v>0.11119999999999999</v>
      </c>
      <c r="I67" s="22">
        <v>5.5199999999999999E-2</v>
      </c>
      <c r="J67" s="22">
        <v>21.07</v>
      </c>
      <c r="K67" s="22">
        <v>0.76580000000000004</v>
      </c>
      <c r="L67" s="22">
        <v>0</v>
      </c>
      <c r="M67" s="22">
        <v>99.788399999999996</v>
      </c>
      <c r="N67" s="29">
        <v>1.8520683050013611</v>
      </c>
      <c r="O67" s="29">
        <v>2.015024701847546E-2</v>
      </c>
      <c r="P67" s="29">
        <v>0.28545814186582513</v>
      </c>
      <c r="Q67" s="29">
        <v>2.5070406780013293E-2</v>
      </c>
      <c r="R67" s="29">
        <v>0.10051623793621506</v>
      </c>
      <c r="S67" s="29">
        <v>0.83494456751161561</v>
      </c>
      <c r="T67" s="29">
        <v>3.4304954628588584E-3</v>
      </c>
      <c r="U67" s="29">
        <v>1.617340634697132E-3</v>
      </c>
      <c r="V67" s="29">
        <v>0.82222211696067848</v>
      </c>
      <c r="W67" s="29">
        <v>5.4078628971006043E-2</v>
      </c>
      <c r="X67" s="29">
        <v>0</v>
      </c>
      <c r="Y67" s="29">
        <v>3.9995564881427463</v>
      </c>
      <c r="Z67" s="29">
        <v>0.89254895838410342</v>
      </c>
    </row>
    <row r="68" spans="1:27" customFormat="1" ht="11.1" customHeight="1" x14ac:dyDescent="0.25">
      <c r="A68" s="8" t="s">
        <v>255</v>
      </c>
      <c r="B68" s="22">
        <v>50.57</v>
      </c>
      <c r="C68" s="22">
        <v>0.75339999999999996</v>
      </c>
      <c r="D68" s="22">
        <v>5.88</v>
      </c>
      <c r="E68" s="22">
        <v>0.77959999999999996</v>
      </c>
      <c r="F68" s="22">
        <v>3.08</v>
      </c>
      <c r="G68" s="22">
        <v>14.73</v>
      </c>
      <c r="H68" s="22">
        <v>2.2100000000000002E-2</v>
      </c>
      <c r="I68" s="22">
        <v>6.2899999999999998E-2</v>
      </c>
      <c r="J68" s="22">
        <v>22.87</v>
      </c>
      <c r="K68" s="22">
        <v>0.58289999999999997</v>
      </c>
      <c r="L68" s="22">
        <v>1.11E-2</v>
      </c>
      <c r="M68" s="22">
        <v>99.341999999999999</v>
      </c>
      <c r="N68" s="29">
        <v>1.8584084313652474</v>
      </c>
      <c r="O68" s="29">
        <v>2.0825981795477833E-2</v>
      </c>
      <c r="P68" s="29">
        <v>0.25467146491941217</v>
      </c>
      <c r="Q68" s="29">
        <v>2.2651487108751693E-2</v>
      </c>
      <c r="R68" s="29">
        <v>9.4657531247764728E-2</v>
      </c>
      <c r="S68" s="29">
        <v>0.80683778027698527</v>
      </c>
      <c r="T68" s="29">
        <v>6.8790189666921662E-4</v>
      </c>
      <c r="U68" s="29">
        <v>1.8594959506770508E-3</v>
      </c>
      <c r="V68" s="29">
        <v>0.90047768490042523</v>
      </c>
      <c r="W68" s="29">
        <v>4.1532353047593652E-2</v>
      </c>
      <c r="X68" s="29">
        <v>5.2034967996923654E-4</v>
      </c>
      <c r="Y68" s="29">
        <v>4.0031304621889729</v>
      </c>
      <c r="Z68" s="29">
        <v>0.89499941925636295</v>
      </c>
    </row>
    <row r="69" spans="1:27" customFormat="1" ht="11.1" customHeight="1" x14ac:dyDescent="0.25">
      <c r="A69" s="8" t="s">
        <v>256</v>
      </c>
      <c r="B69" s="22">
        <v>50.51</v>
      </c>
      <c r="C69" s="22">
        <v>0.73850000000000005</v>
      </c>
      <c r="D69" s="22">
        <v>5.83</v>
      </c>
      <c r="E69" s="22">
        <v>0.84379999999999999</v>
      </c>
      <c r="F69" s="22">
        <v>3.01</v>
      </c>
      <c r="G69" s="22">
        <v>15.22</v>
      </c>
      <c r="H69" s="22">
        <v>7.0000000000000007E-2</v>
      </c>
      <c r="I69" s="22">
        <v>1.5900000000000001E-2</v>
      </c>
      <c r="J69" s="22">
        <v>22.82</v>
      </c>
      <c r="K69" s="22">
        <v>0.73</v>
      </c>
      <c r="L69" s="22">
        <v>0</v>
      </c>
      <c r="M69" s="22">
        <v>99.788300000000007</v>
      </c>
      <c r="N69" s="29">
        <v>1.8493861150979678</v>
      </c>
      <c r="O69" s="29">
        <v>2.0339130314259574E-2</v>
      </c>
      <c r="P69" s="29">
        <v>0.25157850140978727</v>
      </c>
      <c r="Q69" s="29">
        <v>2.4426791236818329E-2</v>
      </c>
      <c r="R69" s="29">
        <v>9.2166471919895437E-2</v>
      </c>
      <c r="S69" s="29">
        <v>0.83061571232582487</v>
      </c>
      <c r="T69" s="29">
        <v>2.170872333674659E-3</v>
      </c>
      <c r="U69" s="29">
        <v>4.6832110144189905E-4</v>
      </c>
      <c r="V69" s="29">
        <v>0.89520900264349657</v>
      </c>
      <c r="W69" s="29">
        <v>5.182237976260709E-2</v>
      </c>
      <c r="X69" s="29">
        <v>0</v>
      </c>
      <c r="Y69" s="29">
        <v>4.0181832981457735</v>
      </c>
      <c r="Z69" s="29">
        <v>0.90012109737984147</v>
      </c>
    </row>
    <row r="70" spans="1:27" customFormat="1" ht="11.1" customHeight="1" x14ac:dyDescent="0.25">
      <c r="A70" s="8" t="s">
        <v>257</v>
      </c>
      <c r="B70" s="22">
        <v>50.96</v>
      </c>
      <c r="C70" s="22">
        <v>0.7843</v>
      </c>
      <c r="D70" s="22">
        <v>5.47</v>
      </c>
      <c r="E70" s="22">
        <v>0.88390000000000002</v>
      </c>
      <c r="F70" s="22">
        <v>2.78</v>
      </c>
      <c r="G70" s="22">
        <v>14.84</v>
      </c>
      <c r="H70" s="22">
        <v>0.11799999999999999</v>
      </c>
      <c r="I70" s="22">
        <v>2.58E-2</v>
      </c>
      <c r="J70" s="22">
        <v>22.91</v>
      </c>
      <c r="K70" s="22">
        <v>0.68720000000000003</v>
      </c>
      <c r="L70" s="22">
        <v>0</v>
      </c>
      <c r="M70" s="22">
        <v>99.459299999999999</v>
      </c>
      <c r="N70" s="29">
        <v>1.8690007474237862</v>
      </c>
      <c r="O70" s="29">
        <v>2.1636844594676252E-2</v>
      </c>
      <c r="P70" s="29">
        <v>0.23644064147280344</v>
      </c>
      <c r="Q70" s="29">
        <v>2.5630664458554164E-2</v>
      </c>
      <c r="R70" s="29">
        <v>8.5267021975450705E-2</v>
      </c>
      <c r="S70" s="29">
        <v>0.81123974942830079</v>
      </c>
      <c r="T70" s="29">
        <v>3.6656254129847072E-3</v>
      </c>
      <c r="U70" s="29">
        <v>7.6119537296068067E-4</v>
      </c>
      <c r="V70" s="29">
        <v>0.90025122638549726</v>
      </c>
      <c r="W70" s="29">
        <v>4.8866076981689495E-2</v>
      </c>
      <c r="X70" s="29">
        <v>0</v>
      </c>
      <c r="Y70" s="29">
        <v>4.0027597935067041</v>
      </c>
      <c r="Z70" s="29">
        <v>0.90488970669798796</v>
      </c>
    </row>
    <row r="71" spans="1:27" customFormat="1" ht="11.1" customHeight="1" x14ac:dyDescent="0.25">
      <c r="A71" s="8" t="s">
        <v>258</v>
      </c>
      <c r="B71" s="22">
        <v>50.78</v>
      </c>
      <c r="C71" s="22">
        <v>0.67600000000000005</v>
      </c>
      <c r="D71" s="22">
        <v>5.42</v>
      </c>
      <c r="E71" s="22">
        <v>0.9254</v>
      </c>
      <c r="F71" s="22">
        <v>2.75</v>
      </c>
      <c r="G71" s="22">
        <v>14.81</v>
      </c>
      <c r="H71" s="22">
        <v>9.6600000000000005E-2</v>
      </c>
      <c r="I71" s="22">
        <v>6.5799999999999997E-2</v>
      </c>
      <c r="J71" s="22">
        <v>23.05</v>
      </c>
      <c r="K71" s="22">
        <v>0.68940000000000001</v>
      </c>
      <c r="L71" s="22">
        <v>1.2999999999999999E-2</v>
      </c>
      <c r="M71" s="22">
        <v>99.276300000000006</v>
      </c>
      <c r="N71" s="29">
        <v>1.8676211701957062</v>
      </c>
      <c r="O71" s="29">
        <v>1.8701413921607134E-2</v>
      </c>
      <c r="P71" s="29">
        <v>0.23493630014432743</v>
      </c>
      <c r="Q71" s="29">
        <v>2.6909291439581498E-2</v>
      </c>
      <c r="R71" s="29">
        <v>8.4583378666081607E-2</v>
      </c>
      <c r="S71" s="29">
        <v>0.81186985410395329</v>
      </c>
      <c r="T71" s="29">
        <v>3.0092567111351955E-3</v>
      </c>
      <c r="U71" s="29">
        <v>1.946786667197649E-3</v>
      </c>
      <c r="V71" s="29">
        <v>0.90829222810663568</v>
      </c>
      <c r="W71" s="29">
        <v>4.9159973373499713E-2</v>
      </c>
      <c r="X71" s="29">
        <v>6.0990689551375333E-4</v>
      </c>
      <c r="Y71" s="29">
        <v>4.0076395602252397</v>
      </c>
      <c r="Z71" s="29">
        <v>0.90564663545836133</v>
      </c>
    </row>
    <row r="72" spans="1:27" customFormat="1" ht="11.1" customHeight="1" x14ac:dyDescent="0.25">
      <c r="A72" s="8" t="s">
        <v>259</v>
      </c>
      <c r="B72" s="22">
        <v>50.75</v>
      </c>
      <c r="C72" s="22">
        <v>0.62350000000000005</v>
      </c>
      <c r="D72" s="22">
        <v>6.5</v>
      </c>
      <c r="E72" s="22">
        <v>0.89290000000000003</v>
      </c>
      <c r="F72" s="22">
        <v>2.99</v>
      </c>
      <c r="G72" s="22">
        <v>14.96</v>
      </c>
      <c r="H72" s="22">
        <v>0.10100000000000001</v>
      </c>
      <c r="I72" s="22">
        <v>2.5100000000000001E-2</v>
      </c>
      <c r="J72" s="22">
        <v>20.98</v>
      </c>
      <c r="K72" s="22">
        <v>0.96450000000000002</v>
      </c>
      <c r="L72" s="22">
        <v>5.7000000000000002E-3</v>
      </c>
      <c r="M72" s="22">
        <v>98.792699999999996</v>
      </c>
      <c r="N72" s="29">
        <v>1.8645607893596177</v>
      </c>
      <c r="O72" s="29">
        <v>1.723092584090374E-2</v>
      </c>
      <c r="P72" s="29">
        <v>0.28145476391847163</v>
      </c>
      <c r="Q72" s="29">
        <v>2.593701534098523E-2</v>
      </c>
      <c r="R72" s="29">
        <v>9.1868776442599387E-2</v>
      </c>
      <c r="S72" s="29">
        <v>0.8192328518671439</v>
      </c>
      <c r="T72" s="29">
        <v>3.1430254229625424E-3</v>
      </c>
      <c r="U72" s="29">
        <v>7.4184060322736163E-4</v>
      </c>
      <c r="V72" s="29">
        <v>0.82585644246103251</v>
      </c>
      <c r="W72" s="29">
        <v>6.8704787497162551E-2</v>
      </c>
      <c r="X72" s="29">
        <v>2.6714032845300592E-4</v>
      </c>
      <c r="Y72" s="29">
        <v>3.9989983590825595</v>
      </c>
      <c r="Z72" s="29">
        <v>0.89916736663830532</v>
      </c>
    </row>
    <row r="73" spans="1:27" customFormat="1" ht="11.1" customHeight="1" x14ac:dyDescent="0.25">
      <c r="A73" s="8" t="s">
        <v>260</v>
      </c>
      <c r="B73" s="22">
        <v>50.08</v>
      </c>
      <c r="C73" s="22">
        <v>0.63319999999999999</v>
      </c>
      <c r="D73" s="22">
        <v>7.29</v>
      </c>
      <c r="E73" s="22">
        <v>0.90580000000000005</v>
      </c>
      <c r="F73" s="22">
        <v>2.9</v>
      </c>
      <c r="G73" s="22">
        <v>14.46</v>
      </c>
      <c r="H73" s="22">
        <v>7.6700000000000004E-2</v>
      </c>
      <c r="I73" s="22">
        <v>8.5000000000000006E-2</v>
      </c>
      <c r="J73" s="22">
        <v>22.63</v>
      </c>
      <c r="K73" s="22">
        <v>0.71779999999999999</v>
      </c>
      <c r="L73" s="22">
        <v>1.6999999999999999E-3</v>
      </c>
      <c r="M73" s="22">
        <v>99.780299999999997</v>
      </c>
      <c r="N73" s="29">
        <v>1.8307557000500816</v>
      </c>
      <c r="O73" s="29">
        <v>1.7411598178206575E-2</v>
      </c>
      <c r="P73" s="29">
        <v>0.3140858345960274</v>
      </c>
      <c r="Q73" s="29">
        <v>2.618032699541006E-2</v>
      </c>
      <c r="R73" s="29">
        <v>8.8658487120783905E-2</v>
      </c>
      <c r="S73" s="29">
        <v>0.78789733824454955</v>
      </c>
      <c r="T73" s="29">
        <v>2.3749116528247447E-3</v>
      </c>
      <c r="U73" s="29">
        <v>2.4996625204075076E-3</v>
      </c>
      <c r="V73" s="29">
        <v>0.8863580747500589</v>
      </c>
      <c r="W73" s="29">
        <v>5.0876098215969591E-2</v>
      </c>
      <c r="X73" s="29">
        <v>7.92755193143474E-5</v>
      </c>
      <c r="Y73" s="29">
        <v>4.0071773078436346</v>
      </c>
      <c r="Z73" s="29">
        <v>0.89885585771581333</v>
      </c>
    </row>
    <row r="74" spans="1:27" customFormat="1" ht="11.1" customHeight="1" x14ac:dyDescent="0.25">
      <c r="A74" s="8" t="s">
        <v>261</v>
      </c>
      <c r="B74" s="22">
        <v>51.1</v>
      </c>
      <c r="C74" s="22">
        <v>0.69620000000000004</v>
      </c>
      <c r="D74" s="22">
        <v>5.15</v>
      </c>
      <c r="E74" s="22">
        <v>0.90910000000000002</v>
      </c>
      <c r="F74" s="22">
        <v>2.83</v>
      </c>
      <c r="G74" s="22">
        <v>15.03</v>
      </c>
      <c r="H74" s="22">
        <v>0.11210000000000001</v>
      </c>
      <c r="I74" s="22">
        <v>1.0200000000000001E-2</v>
      </c>
      <c r="J74" s="22">
        <v>22.91</v>
      </c>
      <c r="K74" s="22">
        <v>0.66920000000000002</v>
      </c>
      <c r="L74" s="22">
        <v>2E-3</v>
      </c>
      <c r="M74" s="22">
        <v>99.418899999999994</v>
      </c>
      <c r="N74" s="29">
        <v>1.875248084788667</v>
      </c>
      <c r="O74" s="29">
        <v>1.9217792702851573E-2</v>
      </c>
      <c r="P74" s="29">
        <v>0.22274081601139337</v>
      </c>
      <c r="Q74" s="29">
        <v>2.637704642512783E-2</v>
      </c>
      <c r="R74" s="29">
        <v>8.6852137143909519E-2</v>
      </c>
      <c r="S74" s="29">
        <v>0.82211406173868395</v>
      </c>
      <c r="T74" s="29">
        <v>3.4844116950812146E-3</v>
      </c>
      <c r="U74" s="29">
        <v>3.0111637965291407E-4</v>
      </c>
      <c r="V74" s="29">
        <v>0.90078572752004704</v>
      </c>
      <c r="W74" s="29">
        <v>4.7614368749149372E-2</v>
      </c>
      <c r="X74" s="29">
        <v>9.3625020460720316E-5</v>
      </c>
      <c r="Y74" s="29">
        <v>4.0048291881750249</v>
      </c>
      <c r="Z74" s="29">
        <v>0.9044495414123449</v>
      </c>
    </row>
    <row r="75" spans="1:27" customFormat="1" ht="11.1" customHeight="1" x14ac:dyDescent="0.25">
      <c r="A75" s="8" t="s">
        <v>262</v>
      </c>
      <c r="B75" s="22">
        <v>51.14</v>
      </c>
      <c r="C75" s="22">
        <v>0.66</v>
      </c>
      <c r="D75" s="22">
        <v>5.3</v>
      </c>
      <c r="E75" s="22">
        <v>0.85580000000000001</v>
      </c>
      <c r="F75" s="22">
        <v>2.91</v>
      </c>
      <c r="G75" s="22">
        <v>14.83</v>
      </c>
      <c r="H75" s="22">
        <v>6.93E-2</v>
      </c>
      <c r="I75" s="22">
        <v>3.3700000000000001E-2</v>
      </c>
      <c r="J75" s="22">
        <v>22.92</v>
      </c>
      <c r="K75" s="22">
        <v>0.70009999999999994</v>
      </c>
      <c r="L75" s="22">
        <v>0</v>
      </c>
      <c r="M75" s="22">
        <v>99.418999999999997</v>
      </c>
      <c r="N75" s="29">
        <v>1.8765053286522502</v>
      </c>
      <c r="O75" s="29">
        <v>1.8216488707571185E-2</v>
      </c>
      <c r="P75" s="29">
        <v>0.22920268178628803</v>
      </c>
      <c r="Q75" s="29">
        <v>2.482778843462493E-2</v>
      </c>
      <c r="R75" s="29">
        <v>8.9297296517669725E-2</v>
      </c>
      <c r="S75" s="29">
        <v>0.81108336615779708</v>
      </c>
      <c r="T75" s="29">
        <v>2.1538146795502199E-3</v>
      </c>
      <c r="U75" s="29">
        <v>9.9475322817016605E-4</v>
      </c>
      <c r="V75" s="29">
        <v>0.90107775502359133</v>
      </c>
      <c r="W75" s="29">
        <v>4.9807348684420376E-2</v>
      </c>
      <c r="X75" s="29">
        <v>0</v>
      </c>
      <c r="Y75" s="29">
        <v>4.0031666218719328</v>
      </c>
      <c r="Z75" s="29">
        <v>0.90082272951939657</v>
      </c>
    </row>
    <row r="76" spans="1:27" customFormat="1" ht="11.1" customHeight="1" x14ac:dyDescent="0.25">
      <c r="A76" s="8" t="s">
        <v>263</v>
      </c>
      <c r="B76" s="22">
        <v>50.93</v>
      </c>
      <c r="C76" s="22">
        <v>0.83840000000000003</v>
      </c>
      <c r="D76" s="22">
        <v>6.28</v>
      </c>
      <c r="E76" s="22">
        <v>0.86199999999999999</v>
      </c>
      <c r="F76" s="22">
        <v>3.21</v>
      </c>
      <c r="G76" s="22">
        <v>14.96</v>
      </c>
      <c r="H76" s="22">
        <v>4.2799999999999998E-2</v>
      </c>
      <c r="I76" s="22">
        <v>3.7699999999999997E-2</v>
      </c>
      <c r="J76" s="22">
        <v>22.05</v>
      </c>
      <c r="K76" s="22">
        <v>0.79090000000000005</v>
      </c>
      <c r="L76" s="22">
        <v>0</v>
      </c>
      <c r="M76" s="22">
        <v>100.0017</v>
      </c>
      <c r="N76" s="29">
        <v>1.8555280868062223</v>
      </c>
      <c r="O76" s="29">
        <v>2.2976124776601419E-2</v>
      </c>
      <c r="P76" s="29">
        <v>0.26965485690133917</v>
      </c>
      <c r="Q76" s="29">
        <v>2.4830061642926924E-2</v>
      </c>
      <c r="R76" s="29">
        <v>9.7803665646387178E-2</v>
      </c>
      <c r="S76" s="29">
        <v>0.81238279189252005</v>
      </c>
      <c r="T76" s="29">
        <v>1.3207592017386945E-3</v>
      </c>
      <c r="U76" s="29">
        <v>1.1049219077839225E-3</v>
      </c>
      <c r="V76" s="29">
        <v>0.86071828061852917</v>
      </c>
      <c r="W76" s="29">
        <v>5.5867559501987796E-2</v>
      </c>
      <c r="X76" s="29">
        <v>0</v>
      </c>
      <c r="Y76" s="29">
        <v>4.0021871088960363</v>
      </c>
      <c r="Z76" s="29">
        <v>0.89254546160701753</v>
      </c>
    </row>
    <row r="77" spans="1:27" ht="6" customHeight="1" x14ac:dyDescent="0.25">
      <c r="A77" s="2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7" ht="11.1" customHeight="1" x14ac:dyDescent="0.25">
      <c r="A78" s="2"/>
      <c r="B78" s="38" t="s">
        <v>14</v>
      </c>
      <c r="C78" s="38" t="s">
        <v>15</v>
      </c>
      <c r="D78" s="38" t="s">
        <v>16</v>
      </c>
      <c r="E78" s="38" t="s">
        <v>17</v>
      </c>
      <c r="F78" s="38" t="s">
        <v>18</v>
      </c>
      <c r="G78" s="38" t="s">
        <v>20</v>
      </c>
      <c r="H78" s="38" t="s">
        <v>19</v>
      </c>
      <c r="I78" s="38" t="s">
        <v>58</v>
      </c>
      <c r="J78" s="38" t="s">
        <v>21</v>
      </c>
      <c r="K78" s="38" t="s">
        <v>22</v>
      </c>
      <c r="L78" s="38" t="s">
        <v>23</v>
      </c>
      <c r="M78" s="38" t="s">
        <v>64</v>
      </c>
      <c r="N78" s="38" t="s">
        <v>65</v>
      </c>
      <c r="O78" s="38" t="s">
        <v>66</v>
      </c>
      <c r="P78" s="38" t="s">
        <v>67</v>
      </c>
      <c r="Q78" s="38" t="s">
        <v>68</v>
      </c>
      <c r="R78" s="38" t="s">
        <v>69</v>
      </c>
      <c r="S78" s="38" t="s">
        <v>70</v>
      </c>
      <c r="T78" s="38" t="s">
        <v>71</v>
      </c>
      <c r="U78" s="38" t="s">
        <v>72</v>
      </c>
      <c r="V78" s="38" t="s">
        <v>73</v>
      </c>
      <c r="W78" s="38" t="s">
        <v>74</v>
      </c>
      <c r="X78" s="38" t="s">
        <v>75</v>
      </c>
      <c r="Y78" s="44" t="s">
        <v>139</v>
      </c>
      <c r="Z78" s="44" t="s">
        <v>25</v>
      </c>
      <c r="AA78" s="44" t="s">
        <v>159</v>
      </c>
    </row>
    <row r="79" spans="1:27" customFormat="1" ht="11.1" customHeight="1" x14ac:dyDescent="0.25">
      <c r="A79" s="8" t="s">
        <v>169</v>
      </c>
    </row>
    <row r="80" spans="1:27" customFormat="1" ht="11.1" customHeight="1" x14ac:dyDescent="0.25">
      <c r="A80" s="8" t="s">
        <v>218</v>
      </c>
      <c r="B80" s="22">
        <v>49.49</v>
      </c>
      <c r="C80" s="22">
        <v>0.82440000000000002</v>
      </c>
      <c r="D80" s="22">
        <v>6.95</v>
      </c>
      <c r="E80" s="22">
        <v>0.87290000000000001</v>
      </c>
      <c r="F80" s="22">
        <v>2.93</v>
      </c>
      <c r="G80" s="22">
        <v>14.46</v>
      </c>
      <c r="H80" s="22">
        <v>6.0600000000000001E-2</v>
      </c>
      <c r="I80" s="22">
        <v>0</v>
      </c>
      <c r="J80" s="22">
        <v>22.53</v>
      </c>
      <c r="K80" s="22">
        <v>0.89129999999999998</v>
      </c>
      <c r="L80" s="22">
        <v>9.35E-2</v>
      </c>
      <c r="M80" s="22">
        <v>99.102699999999999</v>
      </c>
      <c r="N80" s="29">
        <v>1.8255348895125081</v>
      </c>
      <c r="O80" s="29">
        <v>2.2874010805387968E-2</v>
      </c>
      <c r="P80" s="29">
        <v>0.30214279002905908</v>
      </c>
      <c r="Q80" s="29">
        <v>2.5457388645035942E-2</v>
      </c>
      <c r="R80" s="29">
        <v>9.0385038554153668E-2</v>
      </c>
      <c r="S80" s="29">
        <v>0.79501668317438179</v>
      </c>
      <c r="T80" s="29">
        <v>1.8933518468638808E-3</v>
      </c>
      <c r="U80" s="29">
        <v>0</v>
      </c>
      <c r="V80" s="29">
        <v>0.89041496861745362</v>
      </c>
      <c r="W80" s="29">
        <v>6.3744226938584725E-2</v>
      </c>
      <c r="X80" s="29">
        <v>4.3995513818402363E-3</v>
      </c>
      <c r="Y80" s="29">
        <v>4.021862899505269</v>
      </c>
      <c r="Z80" s="29">
        <v>0.89791635103476142</v>
      </c>
      <c r="AA80" s="28">
        <v>4003</v>
      </c>
    </row>
    <row r="81" spans="1:27" customFormat="1" ht="11.1" customHeight="1" x14ac:dyDescent="0.25">
      <c r="A81" s="8" t="s">
        <v>219</v>
      </c>
      <c r="B81" s="22">
        <v>49.56</v>
      </c>
      <c r="C81" s="22">
        <v>0.80249999999999999</v>
      </c>
      <c r="D81" s="22">
        <v>6.81</v>
      </c>
      <c r="E81" s="22">
        <v>0.92769999999999997</v>
      </c>
      <c r="F81" s="22">
        <v>2.87</v>
      </c>
      <c r="G81" s="22">
        <v>15.26</v>
      </c>
      <c r="H81" s="22">
        <v>3.1800000000000002E-2</v>
      </c>
      <c r="I81" s="22">
        <v>0</v>
      </c>
      <c r="J81" s="22">
        <v>22.53</v>
      </c>
      <c r="K81" s="22">
        <v>0.74609999999999999</v>
      </c>
      <c r="L81" s="22">
        <v>9.1000000000000004E-3</v>
      </c>
      <c r="M81" s="22">
        <v>99.547200000000018</v>
      </c>
      <c r="N81" s="29">
        <v>1.8186381106883336</v>
      </c>
      <c r="O81" s="29">
        <v>2.2150915796479858E-2</v>
      </c>
      <c r="P81" s="29">
        <v>0.29452139499701063</v>
      </c>
      <c r="Q81" s="29">
        <v>2.6915299832708468E-2</v>
      </c>
      <c r="R81" s="29">
        <v>8.8075097024586005E-2</v>
      </c>
      <c r="S81" s="29">
        <v>0.8346507524367508</v>
      </c>
      <c r="T81" s="29">
        <v>9.8838951509332747E-4</v>
      </c>
      <c r="U81" s="29">
        <v>0</v>
      </c>
      <c r="V81" s="29">
        <v>0.88579812880487852</v>
      </c>
      <c r="W81" s="29">
        <v>5.30831025691356E-2</v>
      </c>
      <c r="X81" s="29">
        <v>4.2597143983436541E-4</v>
      </c>
      <c r="Y81" s="29">
        <v>4.0252471631048117</v>
      </c>
      <c r="Z81" s="29">
        <v>0.90454900870502108</v>
      </c>
      <c r="AA81" s="28">
        <v>3993.5</v>
      </c>
    </row>
    <row r="82" spans="1:27" customFormat="1" ht="11.1" customHeight="1" x14ac:dyDescent="0.25">
      <c r="A82" s="8" t="s">
        <v>220</v>
      </c>
      <c r="B82" s="22">
        <v>50.5</v>
      </c>
      <c r="C82" s="22">
        <v>0.77359999999999995</v>
      </c>
      <c r="D82" s="22">
        <v>5.61</v>
      </c>
      <c r="E82" s="22">
        <v>0.84119999999999995</v>
      </c>
      <c r="F82" s="22">
        <v>3.08</v>
      </c>
      <c r="G82" s="22">
        <v>16.190000000000001</v>
      </c>
      <c r="H82" s="22">
        <v>5.11E-2</v>
      </c>
      <c r="I82" s="22">
        <v>0</v>
      </c>
      <c r="J82" s="22">
        <v>21.52</v>
      </c>
      <c r="K82" s="22">
        <v>0.80930000000000002</v>
      </c>
      <c r="L82" s="22">
        <v>5.62E-2</v>
      </c>
      <c r="M82" s="22">
        <v>99.431399999999996</v>
      </c>
      <c r="N82" s="29">
        <v>1.8508699477488779</v>
      </c>
      <c r="O82" s="29">
        <v>2.1327141084709754E-2</v>
      </c>
      <c r="P82" s="29">
        <v>0.24232718309454551</v>
      </c>
      <c r="Q82" s="29">
        <v>2.4375889097754601E-2</v>
      </c>
      <c r="R82" s="29">
        <v>9.4404236844558412E-2</v>
      </c>
      <c r="S82" s="29">
        <v>0.88443646506697604</v>
      </c>
      <c r="T82" s="29">
        <v>1.5863223590983821E-3</v>
      </c>
      <c r="U82" s="29">
        <v>0</v>
      </c>
      <c r="V82" s="29">
        <v>0.84505576631569357</v>
      </c>
      <c r="W82" s="29">
        <v>5.7509333508128146E-2</v>
      </c>
      <c r="X82" s="29">
        <v>2.6275134079661549E-3</v>
      </c>
      <c r="Y82" s="29">
        <v>4.0245197985283081</v>
      </c>
      <c r="Z82" s="29">
        <v>0.90355505583267981</v>
      </c>
      <c r="AA82" s="28">
        <v>3225</v>
      </c>
    </row>
    <row r="83" spans="1:27" customFormat="1" ht="11.1" customHeight="1" x14ac:dyDescent="0.25">
      <c r="A83" s="8" t="s">
        <v>221</v>
      </c>
      <c r="B83" s="22">
        <v>50.87</v>
      </c>
      <c r="C83" s="22">
        <v>0.86019999999999996</v>
      </c>
      <c r="D83" s="22">
        <v>5.09</v>
      </c>
      <c r="E83" s="22">
        <v>0.95689999999999997</v>
      </c>
      <c r="F83" s="22">
        <v>2.87</v>
      </c>
      <c r="G83" s="22">
        <v>15.69</v>
      </c>
      <c r="H83" s="22">
        <v>8.3599999999999994E-2</v>
      </c>
      <c r="I83" s="22">
        <v>0</v>
      </c>
      <c r="J83" s="22">
        <v>22.6</v>
      </c>
      <c r="K83" s="22">
        <v>0.76919999999999999</v>
      </c>
      <c r="L83" s="22">
        <v>3.2500000000000001E-2</v>
      </c>
      <c r="M83" s="22">
        <v>99.822400000000002</v>
      </c>
      <c r="N83" s="29">
        <v>1.8610430246472687</v>
      </c>
      <c r="O83" s="29">
        <v>2.3671499469588256E-2</v>
      </c>
      <c r="P83" s="29">
        <v>0.21946597819584532</v>
      </c>
      <c r="Q83" s="29">
        <v>2.7678204002283689E-2</v>
      </c>
      <c r="R83" s="29">
        <v>8.780774337693624E-2</v>
      </c>
      <c r="S83" s="29">
        <v>0.85556475407232613</v>
      </c>
      <c r="T83" s="29">
        <v>2.5905201397143068E-3</v>
      </c>
      <c r="U83" s="29">
        <v>0</v>
      </c>
      <c r="V83" s="29">
        <v>0.88585306425860011</v>
      </c>
      <c r="W83" s="29">
        <v>5.456048468820119E-2</v>
      </c>
      <c r="X83" s="29">
        <v>1.5167085548288596E-3</v>
      </c>
      <c r="Y83" s="29">
        <v>4.0197519814055935</v>
      </c>
      <c r="Z83" s="29">
        <v>0.90692145084327225</v>
      </c>
      <c r="AA83" s="28">
        <v>2732.5</v>
      </c>
    </row>
    <row r="84" spans="1:27" customFormat="1" ht="11.1" customHeight="1" x14ac:dyDescent="0.25">
      <c r="A84" s="8" t="s">
        <v>222</v>
      </c>
      <c r="B84" s="22">
        <v>50.98</v>
      </c>
      <c r="C84" s="22">
        <v>0.91</v>
      </c>
      <c r="D84" s="22">
        <v>5.62</v>
      </c>
      <c r="E84" s="22">
        <v>0.87039999999999995</v>
      </c>
      <c r="F84" s="22">
        <v>2.76</v>
      </c>
      <c r="G84" s="22">
        <v>15.35</v>
      </c>
      <c r="H84" s="22">
        <v>0.13059999999999999</v>
      </c>
      <c r="I84" s="22">
        <v>0</v>
      </c>
      <c r="J84" s="22">
        <v>22.53</v>
      </c>
      <c r="K84" s="22">
        <v>0.70279999999999998</v>
      </c>
      <c r="L84" s="22">
        <v>1.41E-2</v>
      </c>
      <c r="M84" s="22">
        <v>99.867899999999977</v>
      </c>
      <c r="N84" s="29">
        <v>1.8603119072755088</v>
      </c>
      <c r="O84" s="29">
        <v>2.4978075966455685E-2</v>
      </c>
      <c r="P84" s="29">
        <v>0.24170019298507556</v>
      </c>
      <c r="Q84" s="29">
        <v>2.5112010980306704E-2</v>
      </c>
      <c r="R84" s="29">
        <v>8.422698604209293E-2</v>
      </c>
      <c r="S84" s="29">
        <v>0.83489061677177534</v>
      </c>
      <c r="T84" s="29">
        <v>4.0365945671579544E-3</v>
      </c>
      <c r="U84" s="29">
        <v>0</v>
      </c>
      <c r="V84" s="29">
        <v>0.88085759480304904</v>
      </c>
      <c r="W84" s="29">
        <v>4.9723530353500411E-2</v>
      </c>
      <c r="X84" s="29">
        <v>6.5634041434448423E-4</v>
      </c>
      <c r="Y84" s="29">
        <v>4.0064938501592682</v>
      </c>
      <c r="Z84" s="29">
        <v>0.90836103477483954</v>
      </c>
      <c r="AA84" s="28">
        <v>2100.5</v>
      </c>
    </row>
    <row r="85" spans="1:27" customFormat="1" ht="11.1" customHeight="1" x14ac:dyDescent="0.25">
      <c r="A85" s="8" t="s">
        <v>223</v>
      </c>
      <c r="B85" s="22">
        <v>50.4</v>
      </c>
      <c r="C85" s="22">
        <v>0.68169999999999997</v>
      </c>
      <c r="D85" s="22">
        <v>4.7300000000000004</v>
      </c>
      <c r="E85" s="22">
        <v>0.91369999999999996</v>
      </c>
      <c r="F85" s="22">
        <v>2.87</v>
      </c>
      <c r="G85" s="22">
        <v>15.84</v>
      </c>
      <c r="H85" s="22">
        <v>9.8500000000000004E-2</v>
      </c>
      <c r="I85" s="22">
        <v>0</v>
      </c>
      <c r="J85" s="22">
        <v>22.14</v>
      </c>
      <c r="K85" s="22">
        <v>0.78169999999999995</v>
      </c>
      <c r="L85" s="22">
        <v>2.69E-2</v>
      </c>
      <c r="M85" s="22">
        <v>98.482500000000002</v>
      </c>
      <c r="N85" s="29">
        <v>1.868275428493444</v>
      </c>
      <c r="O85" s="29">
        <v>1.9007951475813509E-2</v>
      </c>
      <c r="P85" s="29">
        <v>0.20664564314416844</v>
      </c>
      <c r="Q85" s="29">
        <v>2.6778772517326289E-2</v>
      </c>
      <c r="R85" s="29">
        <v>8.8971006942890271E-2</v>
      </c>
      <c r="S85" s="29">
        <v>0.87518689992565035</v>
      </c>
      <c r="T85" s="29">
        <v>3.0926631224116622E-3</v>
      </c>
      <c r="U85" s="29">
        <v>0</v>
      </c>
      <c r="V85" s="29">
        <v>0.87931920556006526</v>
      </c>
      <c r="W85" s="29">
        <v>5.6181683109131429E-2</v>
      </c>
      <c r="X85" s="29">
        <v>1.2719989273193382E-3</v>
      </c>
      <c r="Y85" s="29">
        <v>4.0247312532182207</v>
      </c>
      <c r="Z85" s="29">
        <v>0.90772153989603577</v>
      </c>
      <c r="AA85" s="28">
        <v>1020.5</v>
      </c>
    </row>
    <row r="86" spans="1:27" customFormat="1" ht="11.1" customHeight="1" x14ac:dyDescent="0.25">
      <c r="A86" s="8" t="s">
        <v>224</v>
      </c>
      <c r="B86" s="22">
        <v>49.46</v>
      </c>
      <c r="C86" s="22">
        <v>0.65890000000000004</v>
      </c>
      <c r="D86" s="22">
        <v>6.85</v>
      </c>
      <c r="E86" s="22">
        <v>0.97450000000000003</v>
      </c>
      <c r="F86" s="22">
        <v>3.07</v>
      </c>
      <c r="G86" s="22">
        <v>14.93</v>
      </c>
      <c r="H86" s="22">
        <v>9.8799999999999999E-2</v>
      </c>
      <c r="I86" s="22">
        <v>0</v>
      </c>
      <c r="J86" s="22">
        <v>22.34</v>
      </c>
      <c r="K86" s="22">
        <v>0.87929999999999997</v>
      </c>
      <c r="L86" s="22">
        <v>1.03E-2</v>
      </c>
      <c r="M86" s="22">
        <v>99.271799999999999</v>
      </c>
      <c r="N86" s="29">
        <v>1.8220038779780487</v>
      </c>
      <c r="O86" s="29">
        <v>1.8257711806962593E-2</v>
      </c>
      <c r="P86" s="29">
        <v>0.29739968441679793</v>
      </c>
      <c r="Q86" s="29">
        <v>2.8382699811822912E-2</v>
      </c>
      <c r="R86" s="29">
        <v>9.4577929876840064E-2</v>
      </c>
      <c r="S86" s="29">
        <v>0.81976667269048753</v>
      </c>
      <c r="T86" s="29">
        <v>3.0827488843186836E-3</v>
      </c>
      <c r="U86" s="29">
        <v>0</v>
      </c>
      <c r="V86" s="29">
        <v>0.88173266576338438</v>
      </c>
      <c r="W86" s="29">
        <v>6.2802441320486402E-2</v>
      </c>
      <c r="X86" s="29">
        <v>4.8401242354325155E-4</v>
      </c>
      <c r="Y86" s="29">
        <v>4.028490444972693</v>
      </c>
      <c r="Z86" s="29">
        <v>0.89656205153802948</v>
      </c>
      <c r="AA86" s="28">
        <v>8</v>
      </c>
    </row>
    <row r="87" spans="1:27" customFormat="1" ht="11.1" customHeight="1" x14ac:dyDescent="0.25">
      <c r="A87" s="8" t="s">
        <v>225</v>
      </c>
      <c r="B87" s="22">
        <v>51.37</v>
      </c>
      <c r="C87" s="22">
        <v>0.66139999999999999</v>
      </c>
      <c r="D87" s="22">
        <v>4.7300000000000004</v>
      </c>
      <c r="E87" s="22">
        <v>0.90620000000000001</v>
      </c>
      <c r="F87" s="22">
        <v>2.93</v>
      </c>
      <c r="G87" s="22">
        <v>16.37</v>
      </c>
      <c r="H87" s="22">
        <v>8.0799999999999997E-2</v>
      </c>
      <c r="I87" s="22">
        <v>0</v>
      </c>
      <c r="J87" s="22">
        <v>21.93</v>
      </c>
      <c r="K87" s="22">
        <v>0.75349999999999995</v>
      </c>
      <c r="L87" s="22">
        <v>2.5999999999999999E-2</v>
      </c>
      <c r="M87" s="22">
        <v>99.757899999999992</v>
      </c>
      <c r="N87" s="29">
        <v>1.8755782943788941</v>
      </c>
      <c r="O87" s="29">
        <v>1.8164417610220345E-2</v>
      </c>
      <c r="P87" s="29">
        <v>0.20353613343813234</v>
      </c>
      <c r="Q87" s="29">
        <v>2.6159314894069235E-2</v>
      </c>
      <c r="R87" s="29">
        <v>8.9464243972488158E-2</v>
      </c>
      <c r="S87" s="29">
        <v>0.89086024204441605</v>
      </c>
      <c r="T87" s="29">
        <v>2.4987511836501402E-3</v>
      </c>
      <c r="U87" s="29">
        <v>0</v>
      </c>
      <c r="V87" s="29">
        <v>0.85787268672583317</v>
      </c>
      <c r="W87" s="29">
        <v>5.3340017926242482E-2</v>
      </c>
      <c r="X87" s="29">
        <v>1.2109412679199691E-3</v>
      </c>
      <c r="Y87" s="29">
        <v>4.0186850434418657</v>
      </c>
      <c r="Z87" s="29">
        <v>0.90874017200571533</v>
      </c>
      <c r="AA87" s="28">
        <v>99</v>
      </c>
    </row>
    <row r="88" spans="1:27" customFormat="1" ht="11.1" customHeight="1" x14ac:dyDescent="0.25">
      <c r="A88" s="8" t="s">
        <v>226</v>
      </c>
      <c r="B88" s="22">
        <v>50.22</v>
      </c>
      <c r="C88" s="22">
        <v>0.62809999999999999</v>
      </c>
      <c r="D88" s="22">
        <v>5.04</v>
      </c>
      <c r="E88" s="22">
        <v>0.96960000000000002</v>
      </c>
      <c r="F88" s="22">
        <v>3.09</v>
      </c>
      <c r="G88" s="22">
        <v>15.2</v>
      </c>
      <c r="H88" s="22">
        <v>5.2699999999999997E-2</v>
      </c>
      <c r="I88" s="22">
        <v>0</v>
      </c>
      <c r="J88" s="22">
        <v>22.63</v>
      </c>
      <c r="K88" s="22">
        <v>0.81420000000000003</v>
      </c>
      <c r="L88" s="22">
        <v>1.6500000000000001E-2</v>
      </c>
      <c r="M88" s="22">
        <v>98.66109999999999</v>
      </c>
      <c r="N88" s="29">
        <v>1.8625831597212703</v>
      </c>
      <c r="O88" s="29">
        <v>1.7522634898994551E-2</v>
      </c>
      <c r="P88" s="29">
        <v>0.22030494574325077</v>
      </c>
      <c r="Q88" s="29">
        <v>2.8432054699017214E-2</v>
      </c>
      <c r="R88" s="29">
        <v>9.5841518623975719E-2</v>
      </c>
      <c r="S88" s="29">
        <v>0.84026798562924099</v>
      </c>
      <c r="T88" s="29">
        <v>1.6555244478519001E-3</v>
      </c>
      <c r="U88" s="29">
        <v>0</v>
      </c>
      <c r="V88" s="29">
        <v>0.89925341207526865</v>
      </c>
      <c r="W88" s="29">
        <v>5.8548305458036749E-2</v>
      </c>
      <c r="X88" s="29">
        <v>7.8063318142672247E-4</v>
      </c>
      <c r="Y88" s="29">
        <v>4.0251901744783343</v>
      </c>
      <c r="Z88" s="29">
        <v>0.8976171930863649</v>
      </c>
      <c r="AA88" s="28">
        <v>122</v>
      </c>
    </row>
    <row r="89" spans="1:27" customFormat="1" ht="11.1" customHeight="1" x14ac:dyDescent="0.25">
      <c r="A89" s="8" t="s">
        <v>227</v>
      </c>
      <c r="B89" s="22">
        <v>51.27</v>
      </c>
      <c r="C89" s="22">
        <v>0.63070000000000004</v>
      </c>
      <c r="D89" s="22">
        <v>4.76</v>
      </c>
      <c r="E89" s="22">
        <v>0.96870000000000001</v>
      </c>
      <c r="F89" s="22">
        <v>2.84</v>
      </c>
      <c r="G89" s="22">
        <v>16.13</v>
      </c>
      <c r="H89" s="22">
        <v>4.53E-2</v>
      </c>
      <c r="I89" s="22">
        <v>0</v>
      </c>
      <c r="J89" s="22">
        <v>22.05</v>
      </c>
      <c r="K89" s="22">
        <v>0.70099999999999996</v>
      </c>
      <c r="L89" s="22">
        <v>0.03</v>
      </c>
      <c r="M89" s="22">
        <v>99.425699999999978</v>
      </c>
      <c r="N89" s="29">
        <v>1.8776613748215327</v>
      </c>
      <c r="O89" s="29">
        <v>1.7374345006337718E-2</v>
      </c>
      <c r="P89" s="29">
        <v>0.2054544984797175</v>
      </c>
      <c r="Q89" s="29">
        <v>2.8049164556897696E-2</v>
      </c>
      <c r="R89" s="29">
        <v>8.6981829627879592E-2</v>
      </c>
      <c r="S89" s="29">
        <v>0.88048829725820121</v>
      </c>
      <c r="T89" s="29">
        <v>1.4052001154488108E-3</v>
      </c>
      <c r="U89" s="29">
        <v>0</v>
      </c>
      <c r="V89" s="29">
        <v>0.86520919381055672</v>
      </c>
      <c r="W89" s="29">
        <v>4.9775569923191737E-2</v>
      </c>
      <c r="X89" s="29">
        <v>1.4015200313089156E-3</v>
      </c>
      <c r="Y89" s="29">
        <v>4.0138009936310723</v>
      </c>
      <c r="Z89" s="29">
        <v>0.91009352411961175</v>
      </c>
      <c r="AA89" s="28">
        <v>1665</v>
      </c>
    </row>
    <row r="90" spans="1:27" customFormat="1" ht="11.1" customHeight="1" x14ac:dyDescent="0.25">
      <c r="A90" s="8" t="s">
        <v>228</v>
      </c>
      <c r="B90" s="22">
        <v>51.07</v>
      </c>
      <c r="C90" s="22">
        <v>0.68069999999999997</v>
      </c>
      <c r="D90" s="22">
        <v>5.22</v>
      </c>
      <c r="E90" s="22">
        <v>0.96740000000000004</v>
      </c>
      <c r="F90" s="22">
        <v>2.89</v>
      </c>
      <c r="G90" s="22">
        <v>15.6</v>
      </c>
      <c r="H90" s="22">
        <v>8.1000000000000003E-2</v>
      </c>
      <c r="I90" s="22">
        <v>0</v>
      </c>
      <c r="J90" s="22">
        <v>22.39</v>
      </c>
      <c r="K90" s="22">
        <v>0.89700000000000002</v>
      </c>
      <c r="L90" s="22">
        <v>1.12E-2</v>
      </c>
      <c r="M90" s="22">
        <v>99.807300000000012</v>
      </c>
      <c r="N90" s="29">
        <v>1.8667899861250863</v>
      </c>
      <c r="O90" s="29">
        <v>1.8716171254706461E-2</v>
      </c>
      <c r="P90" s="29">
        <v>0.22488208261736056</v>
      </c>
      <c r="Q90" s="29">
        <v>2.7958403170018294E-2</v>
      </c>
      <c r="R90" s="29">
        <v>8.8345349048531308E-2</v>
      </c>
      <c r="S90" s="29">
        <v>0.84994234862659235</v>
      </c>
      <c r="T90" s="29">
        <v>2.5078447246748127E-3</v>
      </c>
      <c r="U90" s="29">
        <v>0</v>
      </c>
      <c r="V90" s="29">
        <v>0.87688426090156724</v>
      </c>
      <c r="W90" s="29">
        <v>6.3572064598992478E-2</v>
      </c>
      <c r="X90" s="29">
        <v>5.2224191696961255E-4</v>
      </c>
      <c r="Y90" s="29">
        <v>4.0201207529844991</v>
      </c>
      <c r="Z90" s="29">
        <v>0.90584407184765159</v>
      </c>
      <c r="AA90" s="28">
        <v>1652.5</v>
      </c>
    </row>
    <row r="91" spans="1:27" customFormat="1" ht="11.1" customHeight="1" x14ac:dyDescent="0.25">
      <c r="A91" s="8" t="s">
        <v>229</v>
      </c>
      <c r="B91" s="22">
        <v>49.16</v>
      </c>
      <c r="C91" s="22">
        <v>0.69059999999999999</v>
      </c>
      <c r="D91" s="22">
        <v>5.94</v>
      </c>
      <c r="E91" s="22">
        <v>0.78410000000000002</v>
      </c>
      <c r="F91" s="22">
        <v>2.86</v>
      </c>
      <c r="G91" s="22">
        <v>14.96</v>
      </c>
      <c r="H91" s="22">
        <v>8.09E-2</v>
      </c>
      <c r="I91" s="22">
        <v>0</v>
      </c>
      <c r="J91" s="22">
        <v>22.61</v>
      </c>
      <c r="K91" s="22">
        <v>0.83009999999999995</v>
      </c>
      <c r="L91" s="22">
        <v>2.2100000000000002E-2</v>
      </c>
      <c r="M91" s="22">
        <v>97.937799999999996</v>
      </c>
      <c r="N91" s="29">
        <v>1.8367065030649736</v>
      </c>
      <c r="O91" s="29">
        <v>1.940823841486564E-2</v>
      </c>
      <c r="P91" s="29">
        <v>0.26155864648399724</v>
      </c>
      <c r="Q91" s="29">
        <v>2.3161997948696146E-2</v>
      </c>
      <c r="R91" s="29">
        <v>8.9361441551428639E-2</v>
      </c>
      <c r="S91" s="29">
        <v>0.83309542312342344</v>
      </c>
      <c r="T91" s="29">
        <v>2.5601324286124122E-3</v>
      </c>
      <c r="U91" s="29">
        <v>0</v>
      </c>
      <c r="V91" s="29">
        <v>0.90508012580533026</v>
      </c>
      <c r="W91" s="29">
        <v>6.0131573934496904E-2</v>
      </c>
      <c r="X91" s="29">
        <v>1.0532810304725584E-3</v>
      </c>
      <c r="Y91" s="29">
        <v>4.0321173637862966</v>
      </c>
      <c r="Z91" s="29">
        <v>0.90312669895634978</v>
      </c>
      <c r="AA91" s="28">
        <v>50</v>
      </c>
    </row>
    <row r="92" spans="1:27" ht="6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7" ht="11.1" customHeight="1" x14ac:dyDescent="0.25">
      <c r="A93" s="2"/>
      <c r="B93" s="38" t="s">
        <v>14</v>
      </c>
      <c r="C93" s="38" t="s">
        <v>15</v>
      </c>
      <c r="D93" s="38" t="s">
        <v>16</v>
      </c>
      <c r="E93" s="38" t="s">
        <v>17</v>
      </c>
      <c r="F93" s="38" t="s">
        <v>18</v>
      </c>
      <c r="G93" s="38" t="s">
        <v>20</v>
      </c>
      <c r="H93" s="38" t="s">
        <v>19</v>
      </c>
      <c r="I93" s="38" t="s">
        <v>58</v>
      </c>
      <c r="J93" s="38" t="s">
        <v>21</v>
      </c>
      <c r="K93" s="38" t="s">
        <v>22</v>
      </c>
      <c r="L93" s="38" t="s">
        <v>23</v>
      </c>
      <c r="M93" s="38" t="s">
        <v>64</v>
      </c>
      <c r="N93" s="38" t="s">
        <v>65</v>
      </c>
      <c r="O93" s="38" t="s">
        <v>66</v>
      </c>
      <c r="P93" s="38" t="s">
        <v>67</v>
      </c>
      <c r="Q93" s="38" t="s">
        <v>68</v>
      </c>
      <c r="R93" s="38" t="s">
        <v>69</v>
      </c>
      <c r="S93" s="38" t="s">
        <v>70</v>
      </c>
      <c r="T93" s="38" t="s">
        <v>71</v>
      </c>
      <c r="U93" s="38" t="s">
        <v>72</v>
      </c>
      <c r="V93" s="38" t="s">
        <v>73</v>
      </c>
      <c r="W93" s="38" t="s">
        <v>74</v>
      </c>
      <c r="X93" s="38" t="s">
        <v>75</v>
      </c>
      <c r="Y93" s="44" t="s">
        <v>139</v>
      </c>
      <c r="Z93" s="44" t="s">
        <v>25</v>
      </c>
      <c r="AA93" s="44" t="s">
        <v>159</v>
      </c>
    </row>
    <row r="94" spans="1:27" customFormat="1" ht="11.1" customHeight="1" x14ac:dyDescent="0.25">
      <c r="A94" s="8" t="s">
        <v>184</v>
      </c>
    </row>
    <row r="95" spans="1:27" customFormat="1" ht="11.1" customHeight="1" x14ac:dyDescent="0.25">
      <c r="A95" s="20" t="s">
        <v>218</v>
      </c>
      <c r="B95" s="22">
        <v>50.23</v>
      </c>
      <c r="C95" s="22">
        <v>0.81599999999999995</v>
      </c>
      <c r="D95" s="22">
        <v>8.02</v>
      </c>
      <c r="E95" s="22">
        <v>0.6996</v>
      </c>
      <c r="F95" s="22">
        <v>3.63</v>
      </c>
      <c r="G95" s="22">
        <v>15.11</v>
      </c>
      <c r="H95" s="22">
        <v>0.1192</v>
      </c>
      <c r="I95" s="22">
        <v>2.9399999999999999E-2</v>
      </c>
      <c r="J95" s="22">
        <v>21.57</v>
      </c>
      <c r="K95" s="22">
        <v>0.88</v>
      </c>
      <c r="L95" s="22">
        <v>2.23E-2</v>
      </c>
      <c r="M95" s="22">
        <v>101.12649999999999</v>
      </c>
      <c r="N95" s="29">
        <v>1.8116655629311229</v>
      </c>
      <c r="O95" s="29">
        <v>2.2137912408163776E-2</v>
      </c>
      <c r="P95" s="29">
        <v>0.34091331686753246</v>
      </c>
      <c r="Q95" s="29">
        <v>1.9949927753262629E-2</v>
      </c>
      <c r="R95" s="29">
        <v>0.10949082281795132</v>
      </c>
      <c r="S95" s="29">
        <v>0.81229649793009218</v>
      </c>
      <c r="T95" s="29">
        <v>3.6414732671320423E-3</v>
      </c>
      <c r="U95" s="29">
        <v>8.5301871460493565E-4</v>
      </c>
      <c r="V95" s="29">
        <v>0.83353448622174886</v>
      </c>
      <c r="W95" s="29">
        <v>6.1537775257629532E-2</v>
      </c>
      <c r="X95" s="29">
        <v>1.0259916197786292E-3</v>
      </c>
      <c r="Y95" s="29">
        <v>4.0170467857890193</v>
      </c>
      <c r="Z95" s="29">
        <v>0.88121899666715098</v>
      </c>
      <c r="AA95" s="28">
        <v>12</v>
      </c>
    </row>
    <row r="96" spans="1:27" customFormat="1" ht="11.1" customHeight="1" x14ac:dyDescent="0.25">
      <c r="A96" s="20" t="s">
        <v>219</v>
      </c>
      <c r="B96" s="22">
        <v>49</v>
      </c>
      <c r="C96" s="22">
        <v>0.56859999999999999</v>
      </c>
      <c r="D96" s="22">
        <v>7.8</v>
      </c>
      <c r="E96" s="22">
        <v>0.86319999999999997</v>
      </c>
      <c r="F96" s="22">
        <v>3.1</v>
      </c>
      <c r="G96" s="22">
        <v>14.61</v>
      </c>
      <c r="H96" s="22">
        <v>8.1199999999999994E-2</v>
      </c>
      <c r="I96" s="22">
        <v>4.1200000000000001E-2</v>
      </c>
      <c r="J96" s="22">
        <v>22.05</v>
      </c>
      <c r="K96" s="22">
        <v>0.76049999999999995</v>
      </c>
      <c r="L96" s="22">
        <v>0</v>
      </c>
      <c r="M96" s="22">
        <v>98.87469999999999</v>
      </c>
      <c r="N96" s="29">
        <v>1.8092180451015993</v>
      </c>
      <c r="O96" s="29">
        <v>1.5791862034154006E-2</v>
      </c>
      <c r="P96" s="29">
        <v>0.33942527635944802</v>
      </c>
      <c r="Q96" s="29">
        <v>2.5198978610640781E-2</v>
      </c>
      <c r="R96" s="29">
        <v>9.5722221272552338E-2</v>
      </c>
      <c r="S96" s="29">
        <v>0.80404491967287628</v>
      </c>
      <c r="T96" s="29">
        <v>2.5394337056701423E-3</v>
      </c>
      <c r="U96" s="29">
        <v>1.223737939756884E-3</v>
      </c>
      <c r="V96" s="29">
        <v>0.87229222453767064</v>
      </c>
      <c r="W96" s="29">
        <v>5.4442532289668333E-2</v>
      </c>
      <c r="X96" s="29">
        <v>0</v>
      </c>
      <c r="Y96" s="29">
        <v>4.0198992315240361</v>
      </c>
      <c r="Z96" s="29">
        <v>0.89361445098787184</v>
      </c>
      <c r="AA96" s="28">
        <v>250.5</v>
      </c>
    </row>
    <row r="97" spans="1:27" customFormat="1" ht="11.1" customHeight="1" x14ac:dyDescent="0.25">
      <c r="A97" s="20" t="s">
        <v>220</v>
      </c>
      <c r="B97" s="22">
        <v>50.18</v>
      </c>
      <c r="C97" s="22">
        <v>0.71809999999999996</v>
      </c>
      <c r="D97" s="22">
        <v>7.73</v>
      </c>
      <c r="E97" s="22">
        <v>0.5706</v>
      </c>
      <c r="F97" s="22">
        <v>3.22</v>
      </c>
      <c r="G97" s="22">
        <v>14.23</v>
      </c>
      <c r="H97" s="22">
        <v>7.6100000000000001E-2</v>
      </c>
      <c r="I97" s="22">
        <v>4.3299999999999998E-2</v>
      </c>
      <c r="J97" s="22">
        <v>21.99</v>
      </c>
      <c r="K97" s="22">
        <v>1.0004</v>
      </c>
      <c r="L97" s="22">
        <v>2.3E-2</v>
      </c>
      <c r="M97" s="22">
        <v>99.781499999999994</v>
      </c>
      <c r="N97" s="29">
        <v>1.8321717790599588</v>
      </c>
      <c r="O97" s="29">
        <v>1.9722052666575743E-2</v>
      </c>
      <c r="P97" s="29">
        <v>0.33263640109426573</v>
      </c>
      <c r="Q97" s="29">
        <v>1.6471910552728401E-2</v>
      </c>
      <c r="R97" s="29">
        <v>9.8321308034328439E-2</v>
      </c>
      <c r="S97" s="29">
        <v>0.77441846228491917</v>
      </c>
      <c r="T97" s="29">
        <v>2.3534566812469277E-3</v>
      </c>
      <c r="U97" s="29">
        <v>1.271802887885196E-3</v>
      </c>
      <c r="V97" s="29">
        <v>0.86023941717416152</v>
      </c>
      <c r="W97" s="29">
        <v>7.0819602332879664E-2</v>
      </c>
      <c r="X97" s="29">
        <v>1.0712416949163524E-3</v>
      </c>
      <c r="Y97" s="29">
        <v>4.0094974344638654</v>
      </c>
      <c r="Z97" s="29">
        <v>0.88734178116076612</v>
      </c>
      <c r="AA97" s="28">
        <v>272.5</v>
      </c>
    </row>
    <row r="98" spans="1:27" ht="6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7" ht="11.1" customHeight="1" x14ac:dyDescent="0.25">
      <c r="A99" s="2"/>
      <c r="B99" s="38" t="s">
        <v>14</v>
      </c>
      <c r="C99" s="38" t="s">
        <v>15</v>
      </c>
      <c r="D99" s="38" t="s">
        <v>16</v>
      </c>
      <c r="E99" s="38" t="s">
        <v>17</v>
      </c>
      <c r="F99" s="38" t="s">
        <v>18</v>
      </c>
      <c r="G99" s="38" t="s">
        <v>20</v>
      </c>
      <c r="H99" s="38" t="s">
        <v>19</v>
      </c>
      <c r="I99" s="38" t="s">
        <v>58</v>
      </c>
      <c r="J99" s="38" t="s">
        <v>21</v>
      </c>
      <c r="K99" s="38" t="s">
        <v>22</v>
      </c>
      <c r="L99" s="38" t="s">
        <v>23</v>
      </c>
      <c r="M99" s="38" t="s">
        <v>64</v>
      </c>
      <c r="N99" s="38" t="s">
        <v>65</v>
      </c>
      <c r="O99" s="38" t="s">
        <v>66</v>
      </c>
      <c r="P99" s="38" t="s">
        <v>67</v>
      </c>
      <c r="Q99" s="38" t="s">
        <v>68</v>
      </c>
      <c r="R99" s="38" t="s">
        <v>69</v>
      </c>
      <c r="S99" s="38" t="s">
        <v>70</v>
      </c>
      <c r="T99" s="38" t="s">
        <v>71</v>
      </c>
      <c r="U99" s="38" t="s">
        <v>72</v>
      </c>
      <c r="V99" s="38" t="s">
        <v>73</v>
      </c>
      <c r="W99" s="38" t="s">
        <v>74</v>
      </c>
      <c r="X99" s="38" t="s">
        <v>75</v>
      </c>
      <c r="Y99" s="44" t="s">
        <v>139</v>
      </c>
      <c r="Z99" s="44" t="s">
        <v>25</v>
      </c>
      <c r="AA99" s="44" t="s">
        <v>159</v>
      </c>
    </row>
    <row r="100" spans="1:27" customFormat="1" ht="11.1" customHeight="1" x14ac:dyDescent="0.25">
      <c r="A100" s="41" t="s">
        <v>185</v>
      </c>
    </row>
    <row r="101" spans="1:27" customFormat="1" ht="11.1" customHeight="1" x14ac:dyDescent="0.25">
      <c r="A101" s="41" t="s">
        <v>76</v>
      </c>
      <c r="B101" s="22">
        <v>51.35</v>
      </c>
      <c r="C101" s="22">
        <v>0.74</v>
      </c>
      <c r="D101" s="22">
        <v>5.34</v>
      </c>
      <c r="E101" s="22">
        <v>0.89</v>
      </c>
      <c r="F101" s="22">
        <v>2.98</v>
      </c>
      <c r="G101" s="22">
        <v>15.73</v>
      </c>
      <c r="H101" s="22">
        <v>7.0000000000000007E-2</v>
      </c>
      <c r="I101" s="22">
        <v>7.0000000000000007E-2</v>
      </c>
      <c r="J101" s="22">
        <v>22.05</v>
      </c>
      <c r="K101" s="22">
        <v>0.73</v>
      </c>
      <c r="L101" s="22">
        <v>0.01</v>
      </c>
      <c r="M101" s="22">
        <v>99.96</v>
      </c>
      <c r="N101" s="29">
        <v>1.8707</v>
      </c>
      <c r="O101" s="29">
        <v>2.01E-2</v>
      </c>
      <c r="P101" s="29">
        <v>0.2293</v>
      </c>
      <c r="Q101" s="29">
        <v>2.5700000000000001E-2</v>
      </c>
      <c r="R101" s="29">
        <v>9.0800000000000006E-2</v>
      </c>
      <c r="S101" s="29">
        <v>0.85409999999999997</v>
      </c>
      <c r="T101" s="29">
        <v>2.2000000000000001E-3</v>
      </c>
      <c r="U101" s="29">
        <v>2.2000000000000001E-3</v>
      </c>
      <c r="V101" s="29">
        <v>0.86070000000000002</v>
      </c>
      <c r="W101" s="29">
        <v>5.1400000000000001E-2</v>
      </c>
      <c r="X101" s="29">
        <v>5.0000000000000001E-4</v>
      </c>
      <c r="Y101" s="29">
        <v>4.0076999999999998</v>
      </c>
      <c r="Z101" s="29">
        <v>0.90390517515080959</v>
      </c>
      <c r="AA101" s="20">
        <v>5064.0000000000045</v>
      </c>
    </row>
    <row r="102" spans="1:27" customFormat="1" ht="11.1" customHeight="1" x14ac:dyDescent="0.25">
      <c r="A102" s="41" t="s">
        <v>79</v>
      </c>
      <c r="B102" s="22">
        <v>51.31</v>
      </c>
      <c r="C102" s="22">
        <v>0.64</v>
      </c>
      <c r="D102" s="22">
        <v>5.74</v>
      </c>
      <c r="E102" s="22">
        <v>0.74</v>
      </c>
      <c r="F102" s="22">
        <v>3.01</v>
      </c>
      <c r="G102" s="22">
        <v>15.59</v>
      </c>
      <c r="H102" s="22">
        <v>0.12</v>
      </c>
      <c r="I102" s="22">
        <v>0.01</v>
      </c>
      <c r="J102" s="22">
        <v>21.94</v>
      </c>
      <c r="K102" s="22">
        <v>0.78</v>
      </c>
      <c r="L102" s="22">
        <v>0.01</v>
      </c>
      <c r="M102" s="22">
        <v>99.89</v>
      </c>
      <c r="N102" s="29">
        <v>1.8687</v>
      </c>
      <c r="O102" s="29">
        <v>1.7500000000000002E-2</v>
      </c>
      <c r="P102" s="29">
        <v>0.24640000000000001</v>
      </c>
      <c r="Q102" s="29">
        <v>2.1399999999999999E-2</v>
      </c>
      <c r="R102" s="29">
        <v>9.1700000000000004E-2</v>
      </c>
      <c r="S102" s="29">
        <v>0.84630000000000005</v>
      </c>
      <c r="T102" s="29">
        <v>3.7000000000000002E-3</v>
      </c>
      <c r="U102" s="29">
        <v>2.9999999999999997E-4</v>
      </c>
      <c r="V102" s="29">
        <v>0.85609999999999997</v>
      </c>
      <c r="W102" s="29">
        <v>5.5199999999999999E-2</v>
      </c>
      <c r="X102" s="29">
        <v>2.9999999999999997E-4</v>
      </c>
      <c r="Y102" s="29">
        <v>4.0076000000000001</v>
      </c>
      <c r="Z102" s="29">
        <v>0.90223880597014927</v>
      </c>
      <c r="AA102" s="20">
        <v>5625.9999999999873</v>
      </c>
    </row>
    <row r="103" spans="1:27" customFormat="1" ht="11.1" customHeight="1" x14ac:dyDescent="0.25">
      <c r="A103" s="41" t="s">
        <v>84</v>
      </c>
      <c r="B103" s="22">
        <v>52.32</v>
      </c>
      <c r="C103" s="22">
        <v>0.57999999999999996</v>
      </c>
      <c r="D103" s="22">
        <v>4.3899999999999997</v>
      </c>
      <c r="E103" s="22">
        <v>0.93</v>
      </c>
      <c r="F103" s="22">
        <v>2.79</v>
      </c>
      <c r="G103" s="22">
        <v>15.09</v>
      </c>
      <c r="H103" s="22">
        <v>7.0000000000000007E-2</v>
      </c>
      <c r="I103" s="22">
        <v>0.08</v>
      </c>
      <c r="J103" s="22">
        <v>22.54</v>
      </c>
      <c r="K103" s="22">
        <v>0.75</v>
      </c>
      <c r="L103" s="22">
        <v>0</v>
      </c>
      <c r="M103" s="22">
        <v>99.53</v>
      </c>
      <c r="N103" s="29">
        <v>1.9118999999999999</v>
      </c>
      <c r="O103" s="29">
        <v>1.5800000000000002E-2</v>
      </c>
      <c r="P103" s="29">
        <v>0.18909999999999999</v>
      </c>
      <c r="Q103" s="29">
        <v>2.69E-2</v>
      </c>
      <c r="R103" s="29">
        <v>8.5300000000000001E-2</v>
      </c>
      <c r="S103" s="29">
        <v>0.82189999999999996</v>
      </c>
      <c r="T103" s="29">
        <v>2E-3</v>
      </c>
      <c r="U103" s="29">
        <v>2.2000000000000001E-3</v>
      </c>
      <c r="V103" s="29">
        <v>0.88249999999999995</v>
      </c>
      <c r="W103" s="29">
        <v>5.33E-2</v>
      </c>
      <c r="X103" s="29">
        <v>1E-4</v>
      </c>
      <c r="Y103" s="29">
        <v>3.9910000000000001</v>
      </c>
      <c r="Z103" s="29">
        <v>0.90597442680776008</v>
      </c>
      <c r="AA103" s="20">
        <v>483.99999999999181</v>
      </c>
    </row>
    <row r="104" spans="1:27" customFormat="1" ht="11.1" customHeight="1" x14ac:dyDescent="0.25">
      <c r="A104" s="41" t="s">
        <v>88</v>
      </c>
      <c r="B104" s="22">
        <v>51.28</v>
      </c>
      <c r="C104" s="22">
        <v>0.87</v>
      </c>
      <c r="D104" s="22">
        <v>6.21</v>
      </c>
      <c r="E104" s="22">
        <v>0.84</v>
      </c>
      <c r="F104" s="22">
        <v>2.9</v>
      </c>
      <c r="G104" s="22">
        <v>15.24</v>
      </c>
      <c r="H104" s="22">
        <v>0.09</v>
      </c>
      <c r="I104" s="22">
        <v>0.08</v>
      </c>
      <c r="J104" s="22">
        <v>22.42</v>
      </c>
      <c r="K104" s="22">
        <v>0.71</v>
      </c>
      <c r="L104" s="22">
        <v>0</v>
      </c>
      <c r="M104" s="22">
        <v>100.65</v>
      </c>
      <c r="N104" s="29">
        <v>1.8552</v>
      </c>
      <c r="O104" s="29">
        <v>2.3699999999999999E-2</v>
      </c>
      <c r="P104" s="29">
        <v>0.26479999999999998</v>
      </c>
      <c r="Q104" s="29">
        <v>2.41E-2</v>
      </c>
      <c r="R104" s="29">
        <v>8.77E-2</v>
      </c>
      <c r="S104" s="29">
        <v>0.82179999999999997</v>
      </c>
      <c r="T104" s="29">
        <v>2.8E-3</v>
      </c>
      <c r="U104" s="29">
        <v>2.3999999999999998E-3</v>
      </c>
      <c r="V104" s="29">
        <v>0.86909999999999998</v>
      </c>
      <c r="W104" s="29">
        <v>5.0099999999999999E-2</v>
      </c>
      <c r="X104" s="29">
        <v>2.0000000000000001E-4</v>
      </c>
      <c r="Y104" s="29">
        <v>4.0019</v>
      </c>
      <c r="Z104" s="29">
        <v>0.90357339197361186</v>
      </c>
      <c r="AA104" s="20">
        <v>28.000000000002728</v>
      </c>
    </row>
    <row r="105" spans="1:27" customFormat="1" ht="11.1" customHeight="1" x14ac:dyDescent="0.25">
      <c r="A105" s="41" t="s">
        <v>90</v>
      </c>
      <c r="B105" s="22">
        <v>51.75</v>
      </c>
      <c r="C105" s="22">
        <v>0.85</v>
      </c>
      <c r="D105" s="22">
        <v>4.96</v>
      </c>
      <c r="E105" s="22">
        <v>0.78</v>
      </c>
      <c r="F105" s="22">
        <v>2.57</v>
      </c>
      <c r="G105" s="22">
        <v>15.42</v>
      </c>
      <c r="H105" s="22">
        <v>0.02</v>
      </c>
      <c r="I105" s="22">
        <v>0.09</v>
      </c>
      <c r="J105" s="22">
        <v>22.85</v>
      </c>
      <c r="K105" s="22">
        <v>0.69</v>
      </c>
      <c r="L105" s="22">
        <v>0</v>
      </c>
      <c r="M105" s="22">
        <v>99.99</v>
      </c>
      <c r="N105" s="29">
        <v>1.8835</v>
      </c>
      <c r="O105" s="29">
        <v>2.3300000000000001E-2</v>
      </c>
      <c r="P105" s="29">
        <v>0.21279999999999999</v>
      </c>
      <c r="Q105" s="29">
        <v>2.2499999999999999E-2</v>
      </c>
      <c r="R105" s="29">
        <v>7.8200000000000006E-2</v>
      </c>
      <c r="S105" s="29">
        <v>0.83650000000000002</v>
      </c>
      <c r="T105" s="29">
        <v>5.9999999999999995E-4</v>
      </c>
      <c r="U105" s="29">
        <v>2.8E-3</v>
      </c>
      <c r="V105" s="29">
        <v>0.89100000000000001</v>
      </c>
      <c r="W105" s="29">
        <v>4.8899999999999999E-2</v>
      </c>
      <c r="X105" s="29">
        <v>0</v>
      </c>
      <c r="Y105" s="29">
        <v>4.0000999999999998</v>
      </c>
      <c r="Z105" s="29">
        <v>0.91450748879414012</v>
      </c>
      <c r="AA105" s="20">
        <v>214.00000000001</v>
      </c>
    </row>
    <row r="106" spans="1:27" customFormat="1" ht="11.1" customHeight="1" x14ac:dyDescent="0.25">
      <c r="A106" s="41" t="s">
        <v>92</v>
      </c>
      <c r="B106" s="22">
        <v>52.11</v>
      </c>
      <c r="C106" s="22">
        <v>0.67</v>
      </c>
      <c r="D106" s="22">
        <v>5.04</v>
      </c>
      <c r="E106" s="22">
        <v>0.75</v>
      </c>
      <c r="F106" s="22">
        <v>2.82</v>
      </c>
      <c r="G106" s="22">
        <v>15.71</v>
      </c>
      <c r="H106" s="22">
        <v>0.06</v>
      </c>
      <c r="I106" s="22">
        <v>0.09</v>
      </c>
      <c r="J106" s="22">
        <v>22.13</v>
      </c>
      <c r="K106" s="22">
        <v>0.73</v>
      </c>
      <c r="L106" s="22">
        <v>0</v>
      </c>
      <c r="M106" s="22">
        <v>100.11</v>
      </c>
      <c r="N106" s="29">
        <v>1.891</v>
      </c>
      <c r="O106" s="29">
        <v>1.83E-2</v>
      </c>
      <c r="P106" s="29">
        <v>0.21560000000000001</v>
      </c>
      <c r="Q106" s="29">
        <v>2.1499999999999998E-2</v>
      </c>
      <c r="R106" s="29">
        <v>8.5599999999999996E-2</v>
      </c>
      <c r="S106" s="29">
        <v>0.84970000000000001</v>
      </c>
      <c r="T106" s="29">
        <v>1.9E-3</v>
      </c>
      <c r="U106" s="29">
        <v>2.5000000000000001E-3</v>
      </c>
      <c r="V106" s="29">
        <v>0.86040000000000005</v>
      </c>
      <c r="W106" s="29">
        <v>5.1499999999999997E-2</v>
      </c>
      <c r="X106" s="29">
        <v>0</v>
      </c>
      <c r="Y106" s="29">
        <v>3.9980000000000002</v>
      </c>
      <c r="Z106" s="29">
        <v>0.90847856302790553</v>
      </c>
      <c r="AA106" s="20">
        <v>1607.9999999999873</v>
      </c>
    </row>
    <row r="107" spans="1:27" ht="6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7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10" spans="1:27" x14ac:dyDescent="0.25">
      <c r="A110" s="93" t="s">
        <v>460</v>
      </c>
    </row>
    <row r="111" spans="1:27" x14ac:dyDescent="0.25">
      <c r="A111" s="86" t="s">
        <v>458</v>
      </c>
    </row>
    <row r="112" spans="1:27" x14ac:dyDescent="0.25">
      <c r="A112" s="86" t="s">
        <v>459</v>
      </c>
    </row>
  </sheetData>
  <mergeCells count="1">
    <mergeCell ref="A7:P7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W71"/>
  <sheetViews>
    <sheetView topLeftCell="A31" workbookViewId="0">
      <selection activeCell="A69" sqref="A69"/>
    </sheetView>
  </sheetViews>
  <sheetFormatPr defaultColWidth="11" defaultRowHeight="15.75" x14ac:dyDescent="0.25"/>
  <cols>
    <col min="1" max="1" width="5.42578125" style="63" customWidth="1"/>
    <col min="2" max="14" width="5" style="63" customWidth="1"/>
    <col min="15" max="16384" width="11" style="63"/>
  </cols>
  <sheetData>
    <row r="6" spans="1:23" s="58" customFormat="1" x14ac:dyDescent="0.25"/>
    <row r="7" spans="1:23" s="58" customFormat="1" x14ac:dyDescent="0.25">
      <c r="A7" s="92" t="s">
        <v>466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23" s="58" customFormat="1" ht="6" customHeight="1" x14ac:dyDescent="0.25">
      <c r="A8" s="59"/>
      <c r="B8" s="59"/>
      <c r="C8" s="60"/>
      <c r="D8" s="60"/>
      <c r="E8" s="60"/>
      <c r="F8" s="60"/>
      <c r="G8"/>
      <c r="H8"/>
      <c r="I8"/>
    </row>
    <row r="9" spans="1:23" s="58" customFormat="1" ht="6" customHeight="1" x14ac:dyDescent="0.25">
      <c r="A9" s="61"/>
      <c r="B9" s="61"/>
      <c r="C9" s="61"/>
      <c r="D9" s="61"/>
      <c r="E9" s="61"/>
      <c r="F9" s="61"/>
      <c r="G9" s="61"/>
      <c r="H9" s="62"/>
      <c r="I9" s="62"/>
      <c r="J9" s="62"/>
      <c r="K9" s="62"/>
      <c r="L9" s="62"/>
      <c r="M9" s="62"/>
      <c r="N9" s="62"/>
    </row>
    <row r="10" spans="1:23" ht="11.1" customHeight="1" x14ac:dyDescent="0.25">
      <c r="B10" s="64" t="s">
        <v>14</v>
      </c>
      <c r="C10" s="64" t="s">
        <v>15</v>
      </c>
      <c r="D10" s="64" t="s">
        <v>16</v>
      </c>
      <c r="E10" s="64" t="s">
        <v>17</v>
      </c>
      <c r="F10" s="64" t="s">
        <v>18</v>
      </c>
      <c r="G10" s="64" t="s">
        <v>20</v>
      </c>
      <c r="H10" s="64" t="s">
        <v>19</v>
      </c>
      <c r="I10" s="64" t="s">
        <v>58</v>
      </c>
      <c r="J10" s="64" t="s">
        <v>21</v>
      </c>
      <c r="K10" s="64" t="s">
        <v>22</v>
      </c>
      <c r="L10" s="64" t="s">
        <v>23</v>
      </c>
      <c r="M10" s="64" t="s">
        <v>64</v>
      </c>
      <c r="N10" s="44" t="s">
        <v>25</v>
      </c>
    </row>
    <row r="11" spans="1:23" ht="11.1" customHeight="1" x14ac:dyDescent="0.25">
      <c r="A11" s="65" t="s">
        <v>166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</row>
    <row r="12" spans="1:23" ht="11.1" customHeight="1" x14ac:dyDescent="0.25">
      <c r="A12" s="66" t="s">
        <v>369</v>
      </c>
      <c r="B12" s="67">
        <v>49.24</v>
      </c>
      <c r="C12" s="67">
        <v>2.62</v>
      </c>
      <c r="D12" s="67">
        <v>16.059999999999999</v>
      </c>
      <c r="E12" s="67">
        <v>3.5400000000000001E-2</v>
      </c>
      <c r="F12" s="67">
        <v>5.55</v>
      </c>
      <c r="G12" s="67">
        <v>9.1300000000000008</v>
      </c>
      <c r="H12" s="67">
        <v>0.14180000000000001</v>
      </c>
      <c r="I12" s="67">
        <v>0</v>
      </c>
      <c r="J12" s="67">
        <v>10.24</v>
      </c>
      <c r="K12" s="67">
        <v>3.37</v>
      </c>
      <c r="L12" s="67">
        <v>0.93200000000000005</v>
      </c>
      <c r="M12" s="67">
        <v>97.319299999999998</v>
      </c>
      <c r="N12" s="67">
        <v>0.74561519979192326</v>
      </c>
    </row>
    <row r="13" spans="1:23" ht="11.1" customHeight="1" x14ac:dyDescent="0.25">
      <c r="A13" s="66" t="s">
        <v>370</v>
      </c>
      <c r="B13" s="67">
        <v>48.82</v>
      </c>
      <c r="C13" s="67">
        <v>2.73</v>
      </c>
      <c r="D13" s="67">
        <v>16.73</v>
      </c>
      <c r="E13" s="67">
        <v>1.1900000000000001E-2</v>
      </c>
      <c r="F13" s="67">
        <v>7.33</v>
      </c>
      <c r="G13" s="67">
        <v>8.2799999999999994</v>
      </c>
      <c r="H13" s="67">
        <v>0.14660000000000001</v>
      </c>
      <c r="I13" s="67">
        <v>0</v>
      </c>
      <c r="J13" s="67">
        <v>9.4700000000000006</v>
      </c>
      <c r="K13" s="67">
        <v>3.33</v>
      </c>
      <c r="L13" s="67">
        <v>0.92769999999999997</v>
      </c>
      <c r="M13" s="67">
        <v>97.776300000000006</v>
      </c>
      <c r="N13" s="67">
        <v>0.66806831414154477</v>
      </c>
    </row>
    <row r="14" spans="1:23" ht="11.1" customHeight="1" x14ac:dyDescent="0.25">
      <c r="A14" s="66" t="s">
        <v>371</v>
      </c>
      <c r="B14" s="67">
        <v>44.57</v>
      </c>
      <c r="C14" s="67">
        <v>2.5099999999999998</v>
      </c>
      <c r="D14" s="67">
        <v>14.34</v>
      </c>
      <c r="E14" s="67">
        <v>8.9999999999999993E-3</v>
      </c>
      <c r="F14" s="67">
        <v>6.79</v>
      </c>
      <c r="G14" s="67">
        <v>7.41</v>
      </c>
      <c r="H14" s="67">
        <v>0.12379999999999999</v>
      </c>
      <c r="I14" s="67">
        <v>0</v>
      </c>
      <c r="J14" s="67">
        <v>9.11</v>
      </c>
      <c r="K14" s="67">
        <v>2.65</v>
      </c>
      <c r="L14" s="67">
        <v>0.7954</v>
      </c>
      <c r="M14" s="67">
        <v>88.308300000000003</v>
      </c>
      <c r="N14" s="67">
        <v>0.66037668439135644</v>
      </c>
    </row>
    <row r="15" spans="1:23" ht="11.1" customHeight="1" x14ac:dyDescent="0.25">
      <c r="A15" s="66" t="s">
        <v>372</v>
      </c>
      <c r="B15" s="67">
        <v>48.95</v>
      </c>
      <c r="C15" s="67">
        <v>2.88</v>
      </c>
      <c r="D15" s="67">
        <v>16.059999999999999</v>
      </c>
      <c r="E15" s="67">
        <v>0</v>
      </c>
      <c r="F15" s="67">
        <v>7.19</v>
      </c>
      <c r="G15" s="67">
        <v>8.59</v>
      </c>
      <c r="H15" s="67">
        <v>0.1474</v>
      </c>
      <c r="I15" s="67">
        <v>0</v>
      </c>
      <c r="J15" s="67">
        <v>9.91</v>
      </c>
      <c r="K15" s="67">
        <v>3.19</v>
      </c>
      <c r="L15" s="67">
        <v>0.94379999999999997</v>
      </c>
      <c r="M15" s="67">
        <v>97.8613</v>
      </c>
      <c r="N15" s="67">
        <v>0.68037623549293591</v>
      </c>
    </row>
    <row r="16" spans="1:23" ht="11.1" customHeight="1" x14ac:dyDescent="0.25">
      <c r="A16" s="66" t="s">
        <v>373</v>
      </c>
      <c r="B16" s="67">
        <v>49.78</v>
      </c>
      <c r="C16" s="67">
        <v>2.98</v>
      </c>
      <c r="D16" s="67">
        <v>17.34</v>
      </c>
      <c r="E16" s="67">
        <v>0</v>
      </c>
      <c r="F16" s="67">
        <v>6.54</v>
      </c>
      <c r="G16" s="67">
        <v>7.23</v>
      </c>
      <c r="H16" s="67">
        <v>0.13569999999999999</v>
      </c>
      <c r="I16" s="67">
        <v>6.8099999999999994E-2</v>
      </c>
      <c r="J16" s="67">
        <v>9.76</v>
      </c>
      <c r="K16" s="67">
        <v>3.5</v>
      </c>
      <c r="L16" s="67">
        <v>1.0541</v>
      </c>
      <c r="M16" s="67">
        <v>98.388000000000005</v>
      </c>
      <c r="N16" s="67">
        <v>0.66326887124950207</v>
      </c>
    </row>
    <row r="17" spans="1:14" ht="11.1" customHeight="1" x14ac:dyDescent="0.25">
      <c r="A17" s="66" t="s">
        <v>374</v>
      </c>
      <c r="B17" s="67">
        <v>49.87</v>
      </c>
      <c r="C17" s="67">
        <v>2.85</v>
      </c>
      <c r="D17" s="67">
        <v>17.3</v>
      </c>
      <c r="E17" s="67">
        <v>5.2499999999999998E-2</v>
      </c>
      <c r="F17" s="67">
        <v>7.32</v>
      </c>
      <c r="G17" s="67">
        <v>7.3</v>
      </c>
      <c r="H17" s="67">
        <v>0.16569999999999999</v>
      </c>
      <c r="I17" s="67">
        <v>1.77E-2</v>
      </c>
      <c r="J17" s="67">
        <v>9.18</v>
      </c>
      <c r="K17" s="67">
        <v>3.16</v>
      </c>
      <c r="L17" s="67">
        <v>0.97250000000000003</v>
      </c>
      <c r="M17" s="67">
        <v>98.188400000000001</v>
      </c>
      <c r="N17" s="67">
        <v>0.63988333456974744</v>
      </c>
    </row>
    <row r="18" spans="1:14" ht="11.1" customHeight="1" x14ac:dyDescent="0.25">
      <c r="A18" s="66" t="s">
        <v>375</v>
      </c>
      <c r="B18" s="67">
        <v>49.16</v>
      </c>
      <c r="C18" s="67">
        <v>2.79</v>
      </c>
      <c r="D18" s="67">
        <v>16.170000000000002</v>
      </c>
      <c r="E18" s="67">
        <v>3.95E-2</v>
      </c>
      <c r="F18" s="67">
        <v>6.69</v>
      </c>
      <c r="G18" s="67">
        <v>8.26</v>
      </c>
      <c r="H18" s="67">
        <v>0.13569999999999999</v>
      </c>
      <c r="I18" s="67">
        <v>3.2300000000000002E-2</v>
      </c>
      <c r="J18" s="67">
        <v>10.42</v>
      </c>
      <c r="K18" s="67">
        <v>3.28</v>
      </c>
      <c r="L18" s="67">
        <v>0.87609999999999999</v>
      </c>
      <c r="M18" s="67">
        <v>97.853700000000003</v>
      </c>
      <c r="N18" s="67">
        <v>0.68748864609555449</v>
      </c>
    </row>
    <row r="19" spans="1:14" ht="11.1" customHeight="1" x14ac:dyDescent="0.25">
      <c r="A19" s="66" t="s">
        <v>376</v>
      </c>
      <c r="B19" s="67">
        <v>49.93</v>
      </c>
      <c r="C19" s="67">
        <v>2.83</v>
      </c>
      <c r="D19" s="67">
        <v>17.190000000000001</v>
      </c>
      <c r="E19" s="67">
        <v>9.4000000000000004E-3</v>
      </c>
      <c r="F19" s="67">
        <v>6.47</v>
      </c>
      <c r="G19" s="67">
        <v>6.78</v>
      </c>
      <c r="H19" s="67">
        <v>9.4700000000000006E-2</v>
      </c>
      <c r="I19" s="67">
        <v>5.0000000000000001E-3</v>
      </c>
      <c r="J19" s="67">
        <v>10.61</v>
      </c>
      <c r="K19" s="67">
        <v>3.36</v>
      </c>
      <c r="L19" s="67">
        <v>0.93779999999999997</v>
      </c>
      <c r="M19" s="67">
        <v>98.216899999999995</v>
      </c>
      <c r="N19" s="67">
        <v>0.65121741474246264</v>
      </c>
    </row>
    <row r="20" spans="1:14" ht="11.1" customHeight="1" x14ac:dyDescent="0.25">
      <c r="A20" s="66" t="s">
        <v>377</v>
      </c>
      <c r="B20" s="67">
        <v>48.99</v>
      </c>
      <c r="C20" s="67">
        <v>2.74</v>
      </c>
      <c r="D20" s="67">
        <v>16.55</v>
      </c>
      <c r="E20" s="67">
        <v>8.2000000000000007E-3</v>
      </c>
      <c r="F20" s="67">
        <v>6.93</v>
      </c>
      <c r="G20" s="67">
        <v>8.06</v>
      </c>
      <c r="H20" s="67">
        <v>0.15040000000000001</v>
      </c>
      <c r="I20" s="67">
        <v>1.6799999999999999E-2</v>
      </c>
      <c r="J20" s="67">
        <v>10</v>
      </c>
      <c r="K20" s="67">
        <v>3.07</v>
      </c>
      <c r="L20" s="67">
        <v>0.9042</v>
      </c>
      <c r="M20" s="67">
        <v>97.419700000000006</v>
      </c>
      <c r="N20" s="67">
        <v>0.67450841518647597</v>
      </c>
    </row>
    <row r="21" spans="1:14" ht="11.1" customHeight="1" x14ac:dyDescent="0.25">
      <c r="A21" s="66" t="s">
        <v>378</v>
      </c>
      <c r="B21" s="67">
        <v>49.27</v>
      </c>
      <c r="C21" s="67">
        <v>2.71</v>
      </c>
      <c r="D21" s="67">
        <v>16.32</v>
      </c>
      <c r="E21" s="67">
        <v>7.5399999999999995E-2</v>
      </c>
      <c r="F21" s="67">
        <v>6.45</v>
      </c>
      <c r="G21" s="67">
        <v>9</v>
      </c>
      <c r="H21" s="67">
        <v>0.1226</v>
      </c>
      <c r="I21" s="67">
        <v>0</v>
      </c>
      <c r="J21" s="67">
        <v>10.199999999999999</v>
      </c>
      <c r="K21" s="67">
        <v>3.08</v>
      </c>
      <c r="L21" s="67">
        <v>0.88519999999999999</v>
      </c>
      <c r="M21" s="67">
        <v>98.113299999999995</v>
      </c>
      <c r="N21" s="67">
        <v>0.71315120711562896</v>
      </c>
    </row>
    <row r="22" spans="1:14" ht="11.1" customHeight="1" x14ac:dyDescent="0.25">
      <c r="A22" s="66" t="s">
        <v>379</v>
      </c>
      <c r="B22" s="67">
        <v>49.33</v>
      </c>
      <c r="C22" s="67">
        <v>2.79</v>
      </c>
      <c r="D22" s="67">
        <v>16.260000000000002</v>
      </c>
      <c r="E22" s="67">
        <v>7.3200000000000001E-2</v>
      </c>
      <c r="F22" s="67">
        <v>6.36</v>
      </c>
      <c r="G22" s="67">
        <v>9.23</v>
      </c>
      <c r="H22" s="67">
        <v>0.1608</v>
      </c>
      <c r="I22" s="67">
        <v>0</v>
      </c>
      <c r="J22" s="67">
        <v>10.24</v>
      </c>
      <c r="K22" s="67">
        <v>3.29</v>
      </c>
      <c r="L22" s="67">
        <v>0.87709999999999999</v>
      </c>
      <c r="M22" s="67">
        <v>98.611199999999997</v>
      </c>
      <c r="N22" s="67">
        <v>0.72112009939115962</v>
      </c>
    </row>
    <row r="23" spans="1:14" ht="11.1" customHeight="1" x14ac:dyDescent="0.25">
      <c r="A23" s="66" t="s">
        <v>380</v>
      </c>
      <c r="B23" s="67">
        <v>49.31</v>
      </c>
      <c r="C23" s="67">
        <v>2.68</v>
      </c>
      <c r="D23" s="67">
        <v>15.89</v>
      </c>
      <c r="E23" s="67">
        <v>1.1900000000000001E-2</v>
      </c>
      <c r="F23" s="67">
        <v>6.21</v>
      </c>
      <c r="G23" s="67">
        <v>9.08</v>
      </c>
      <c r="H23" s="67">
        <v>0.14829999999999999</v>
      </c>
      <c r="I23" s="67">
        <v>0</v>
      </c>
      <c r="J23" s="67">
        <v>10.11</v>
      </c>
      <c r="K23" s="67">
        <v>3.35</v>
      </c>
      <c r="L23" s="67">
        <v>0.86350000000000005</v>
      </c>
      <c r="M23" s="67">
        <v>97.653800000000004</v>
      </c>
      <c r="N23" s="67">
        <v>0.72262240687435297</v>
      </c>
    </row>
    <row r="24" spans="1:14" ht="11.1" customHeight="1" x14ac:dyDescent="0.25">
      <c r="A24" s="66" t="s">
        <v>381</v>
      </c>
      <c r="B24" s="67">
        <v>49.32</v>
      </c>
      <c r="C24" s="67">
        <v>2.67</v>
      </c>
      <c r="D24" s="67">
        <v>16.309999999999999</v>
      </c>
      <c r="E24" s="67">
        <v>1.11E-2</v>
      </c>
      <c r="F24" s="67">
        <v>6.05</v>
      </c>
      <c r="G24" s="67">
        <v>9.14</v>
      </c>
      <c r="H24" s="67">
        <v>0.1358</v>
      </c>
      <c r="I24" s="67">
        <v>1.35E-2</v>
      </c>
      <c r="J24" s="67">
        <v>10.18</v>
      </c>
      <c r="K24" s="67">
        <v>3.14</v>
      </c>
      <c r="L24" s="67">
        <v>0.88029999999999997</v>
      </c>
      <c r="M24" s="67">
        <v>97.850800000000007</v>
      </c>
      <c r="N24" s="67">
        <v>0.72912661722744765</v>
      </c>
    </row>
    <row r="25" spans="1:14" ht="11.1" customHeight="1" x14ac:dyDescent="0.25">
      <c r="A25" s="66" t="s">
        <v>382</v>
      </c>
      <c r="B25" s="67">
        <v>49.21</v>
      </c>
      <c r="C25" s="67">
        <v>2.7</v>
      </c>
      <c r="D25" s="67">
        <v>16.13</v>
      </c>
      <c r="E25" s="67">
        <v>3.2399999999999998E-2</v>
      </c>
      <c r="F25" s="67">
        <v>6.15</v>
      </c>
      <c r="G25" s="67">
        <v>9.24</v>
      </c>
      <c r="H25" s="67">
        <v>0.19009999999999999</v>
      </c>
      <c r="I25" s="67">
        <v>4.5999999999999999E-2</v>
      </c>
      <c r="J25" s="67">
        <v>10.11</v>
      </c>
      <c r="K25" s="67">
        <v>3.28</v>
      </c>
      <c r="L25" s="67">
        <v>0.9113</v>
      </c>
      <c r="M25" s="67">
        <v>97.999899999999997</v>
      </c>
      <c r="N25" s="67">
        <v>0.72803655660377364</v>
      </c>
    </row>
    <row r="26" spans="1:14" ht="6" customHeight="1" x14ac:dyDescent="0.25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8"/>
    </row>
    <row r="27" spans="1:14" ht="11.1" customHeight="1" x14ac:dyDescent="0.25">
      <c r="B27" s="64" t="s">
        <v>14</v>
      </c>
      <c r="C27" s="64" t="s">
        <v>15</v>
      </c>
      <c r="D27" s="64" t="s">
        <v>16</v>
      </c>
      <c r="E27" s="64" t="s">
        <v>17</v>
      </c>
      <c r="F27" s="64" t="s">
        <v>18</v>
      </c>
      <c r="G27" s="64" t="s">
        <v>20</v>
      </c>
      <c r="H27" s="64" t="s">
        <v>19</v>
      </c>
      <c r="I27" s="64" t="s">
        <v>58</v>
      </c>
      <c r="J27" s="64" t="s">
        <v>21</v>
      </c>
      <c r="K27" s="64" t="s">
        <v>22</v>
      </c>
      <c r="L27" s="64" t="s">
        <v>23</v>
      </c>
      <c r="M27" s="64" t="s">
        <v>64</v>
      </c>
      <c r="N27" s="44" t="s">
        <v>25</v>
      </c>
    </row>
    <row r="28" spans="1:14" s="66" customFormat="1" ht="11.1" customHeight="1" x14ac:dyDescent="0.2">
      <c r="A28" s="65" t="s">
        <v>167</v>
      </c>
    </row>
    <row r="29" spans="1:14" s="66" customFormat="1" ht="11.1" customHeight="1" x14ac:dyDescent="0.2">
      <c r="A29" s="66" t="s">
        <v>379</v>
      </c>
      <c r="B29" s="67">
        <v>45.82</v>
      </c>
      <c r="C29" s="67">
        <v>2</v>
      </c>
      <c r="D29" s="67">
        <v>12.34</v>
      </c>
      <c r="E29" s="67">
        <v>0.1197</v>
      </c>
      <c r="F29" s="67">
        <v>8.5</v>
      </c>
      <c r="G29" s="67">
        <v>13.24</v>
      </c>
      <c r="H29" s="67">
        <v>0.19259999999999999</v>
      </c>
      <c r="I29" s="67">
        <v>5.5999999999999999E-3</v>
      </c>
      <c r="J29" s="67">
        <v>11.77</v>
      </c>
      <c r="K29" s="67">
        <v>2.69</v>
      </c>
      <c r="L29" s="67">
        <v>0.62109999999999999</v>
      </c>
      <c r="M29" s="67">
        <v>97.298999999999978</v>
      </c>
      <c r="N29" s="67">
        <v>0.73512259545231962</v>
      </c>
    </row>
    <row r="30" spans="1:14" s="66" customFormat="1" ht="11.1" customHeight="1" x14ac:dyDescent="0.2">
      <c r="A30" s="66" t="s">
        <v>380</v>
      </c>
      <c r="B30" s="67">
        <v>45.42</v>
      </c>
      <c r="C30" s="67">
        <v>2.17</v>
      </c>
      <c r="D30" s="67">
        <v>12.29</v>
      </c>
      <c r="E30" s="67">
        <v>0.19689999999999999</v>
      </c>
      <c r="F30" s="67">
        <v>8.51</v>
      </c>
      <c r="G30" s="67">
        <v>13.12</v>
      </c>
      <c r="H30" s="67">
        <v>0.1535</v>
      </c>
      <c r="I30" s="67">
        <v>0</v>
      </c>
      <c r="J30" s="67">
        <v>11.75</v>
      </c>
      <c r="K30" s="67">
        <v>2.54</v>
      </c>
      <c r="L30" s="67">
        <v>0.58730000000000004</v>
      </c>
      <c r="M30" s="67">
        <v>96.737700000000004</v>
      </c>
      <c r="N30" s="67">
        <v>0.73311596186873085</v>
      </c>
    </row>
    <row r="31" spans="1:14" s="66" customFormat="1" ht="11.1" customHeight="1" x14ac:dyDescent="0.2">
      <c r="A31" s="66" t="s">
        <v>381</v>
      </c>
      <c r="B31" s="67">
        <v>45.45</v>
      </c>
      <c r="C31" s="67">
        <v>1.97</v>
      </c>
      <c r="D31" s="67">
        <v>12.28</v>
      </c>
      <c r="E31" s="67">
        <v>0.18740000000000001</v>
      </c>
      <c r="F31" s="67">
        <v>8.5500000000000007</v>
      </c>
      <c r="G31" s="67">
        <v>13.29</v>
      </c>
      <c r="H31" s="67">
        <v>0.1431</v>
      </c>
      <c r="I31" s="67">
        <v>0</v>
      </c>
      <c r="J31" s="67">
        <v>11.71</v>
      </c>
      <c r="K31" s="67">
        <v>2.62</v>
      </c>
      <c r="L31" s="67">
        <v>0.62409999999999999</v>
      </c>
      <c r="M31" s="67">
        <v>96.824600000000004</v>
      </c>
      <c r="N31" s="67">
        <v>0.73471430629379408</v>
      </c>
    </row>
    <row r="32" spans="1:14" s="66" customFormat="1" ht="11.1" customHeight="1" x14ac:dyDescent="0.2">
      <c r="A32" s="66" t="s">
        <v>382</v>
      </c>
      <c r="B32" s="67">
        <v>45.56</v>
      </c>
      <c r="C32" s="67">
        <v>2.1800000000000002</v>
      </c>
      <c r="D32" s="67">
        <v>12.18</v>
      </c>
      <c r="E32" s="67">
        <v>0.12280000000000001</v>
      </c>
      <c r="F32" s="67">
        <v>8.44</v>
      </c>
      <c r="G32" s="67">
        <v>13.1</v>
      </c>
      <c r="H32" s="67">
        <v>0.1749</v>
      </c>
      <c r="I32" s="67">
        <v>0</v>
      </c>
      <c r="J32" s="67">
        <v>11.8</v>
      </c>
      <c r="K32" s="67">
        <v>2.72</v>
      </c>
      <c r="L32" s="67">
        <v>0.65069999999999995</v>
      </c>
      <c r="M32" s="67">
        <v>96.928399999999982</v>
      </c>
      <c r="N32" s="67">
        <v>0.73443146147103544</v>
      </c>
    </row>
    <row r="33" spans="1:14" s="66" customFormat="1" ht="11.1" customHeight="1" x14ac:dyDescent="0.2">
      <c r="A33" s="66" t="s">
        <v>383</v>
      </c>
      <c r="B33" s="67">
        <v>45.07</v>
      </c>
      <c r="C33" s="67">
        <v>2.2599999999999998</v>
      </c>
      <c r="D33" s="67">
        <v>12.38</v>
      </c>
      <c r="E33" s="67">
        <v>0.21629999999999999</v>
      </c>
      <c r="F33" s="67">
        <v>8.49</v>
      </c>
      <c r="G33" s="67">
        <v>13.12</v>
      </c>
      <c r="H33" s="67">
        <v>0.1084</v>
      </c>
      <c r="I33" s="67">
        <v>0</v>
      </c>
      <c r="J33" s="67">
        <v>11.76</v>
      </c>
      <c r="K33" s="67">
        <v>2.68</v>
      </c>
      <c r="L33" s="67">
        <v>0.63480000000000003</v>
      </c>
      <c r="M33" s="67">
        <v>96.719500000000011</v>
      </c>
      <c r="N33" s="67">
        <v>0.73357607878102593</v>
      </c>
    </row>
    <row r="34" spans="1:14" s="66" customFormat="1" ht="11.1" customHeight="1" x14ac:dyDescent="0.2">
      <c r="A34" s="66" t="s">
        <v>384</v>
      </c>
      <c r="B34" s="67">
        <v>45.9</v>
      </c>
      <c r="C34" s="67">
        <v>2.12</v>
      </c>
      <c r="D34" s="67">
        <v>11.98</v>
      </c>
      <c r="E34" s="67">
        <v>0.21809999999999999</v>
      </c>
      <c r="F34" s="67">
        <v>8.69</v>
      </c>
      <c r="G34" s="67">
        <v>13.57</v>
      </c>
      <c r="H34" s="67">
        <v>0.15740000000000001</v>
      </c>
      <c r="I34" s="67">
        <v>0</v>
      </c>
      <c r="J34" s="67">
        <v>11.95</v>
      </c>
      <c r="K34" s="67">
        <v>2.0699999999999998</v>
      </c>
      <c r="L34" s="67">
        <v>0.57599999999999996</v>
      </c>
      <c r="M34" s="67">
        <v>97.231499999999997</v>
      </c>
      <c r="N34" s="67">
        <v>0.73561146519116105</v>
      </c>
    </row>
    <row r="35" spans="1:14" s="66" customFormat="1" ht="11.1" customHeight="1" x14ac:dyDescent="0.2">
      <c r="A35" s="66" t="s">
        <v>385</v>
      </c>
      <c r="B35" s="67">
        <v>46.18</v>
      </c>
      <c r="C35" s="67">
        <v>2.0499999999999998</v>
      </c>
      <c r="D35" s="67">
        <v>12.17</v>
      </c>
      <c r="E35" s="67">
        <v>0.189</v>
      </c>
      <c r="F35" s="67">
        <v>8.81</v>
      </c>
      <c r="G35" s="67">
        <v>13.07</v>
      </c>
      <c r="H35" s="67">
        <v>0.19500000000000001</v>
      </c>
      <c r="I35" s="67">
        <v>0</v>
      </c>
      <c r="J35" s="67">
        <v>11.95</v>
      </c>
      <c r="K35" s="67">
        <v>2.14</v>
      </c>
      <c r="L35" s="67">
        <v>0.64639999999999997</v>
      </c>
      <c r="M35" s="67">
        <v>97.400399999999991</v>
      </c>
      <c r="N35" s="67">
        <v>0.72552311600966801</v>
      </c>
    </row>
    <row r="36" spans="1:14" s="66" customFormat="1" ht="11.1" customHeight="1" x14ac:dyDescent="0.2">
      <c r="A36" s="66" t="s">
        <v>386</v>
      </c>
      <c r="B36" s="67">
        <v>46.19</v>
      </c>
      <c r="C36" s="67">
        <v>2.5</v>
      </c>
      <c r="D36" s="67">
        <v>11.68</v>
      </c>
      <c r="E36" s="67">
        <v>0.2437</v>
      </c>
      <c r="F36" s="67">
        <v>7.64</v>
      </c>
      <c r="G36" s="67">
        <v>13.76</v>
      </c>
      <c r="H36" s="67">
        <v>0.20480000000000001</v>
      </c>
      <c r="I36" s="67">
        <v>0</v>
      </c>
      <c r="J36" s="67">
        <v>15.86</v>
      </c>
      <c r="K36" s="67">
        <v>1.44</v>
      </c>
      <c r="L36" s="67">
        <v>0.15909999999999999</v>
      </c>
      <c r="M36" s="67">
        <v>99.677599999999998</v>
      </c>
      <c r="N36" s="67">
        <v>0.7624143582048295</v>
      </c>
    </row>
    <row r="37" spans="1:14" s="66" customFormat="1" ht="11.1" customHeight="1" x14ac:dyDescent="0.2">
      <c r="A37" s="66" t="s">
        <v>387</v>
      </c>
      <c r="B37" s="67">
        <v>45.32</v>
      </c>
      <c r="C37" s="67">
        <v>2.14</v>
      </c>
      <c r="D37" s="67">
        <v>13.58</v>
      </c>
      <c r="E37" s="67">
        <v>0.1487</v>
      </c>
      <c r="F37" s="67">
        <v>8.84</v>
      </c>
      <c r="G37" s="67">
        <v>12.26</v>
      </c>
      <c r="H37" s="67">
        <v>0.15540000000000001</v>
      </c>
      <c r="I37" s="67">
        <v>0</v>
      </c>
      <c r="J37" s="67">
        <v>11.75</v>
      </c>
      <c r="K37" s="67">
        <v>1.52</v>
      </c>
      <c r="L37" s="67">
        <v>0.6321</v>
      </c>
      <c r="M37" s="67">
        <v>96.346199999999996</v>
      </c>
      <c r="N37" s="67">
        <v>0.71190390589233377</v>
      </c>
    </row>
    <row r="38" spans="1:14" ht="6" customHeight="1" x14ac:dyDescent="0.2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</row>
    <row r="39" spans="1:14" ht="11.1" customHeight="1" x14ac:dyDescent="0.25">
      <c r="B39" s="64" t="s">
        <v>14</v>
      </c>
      <c r="C39" s="64" t="s">
        <v>15</v>
      </c>
      <c r="D39" s="64" t="s">
        <v>16</v>
      </c>
      <c r="E39" s="64" t="s">
        <v>17</v>
      </c>
      <c r="F39" s="64" t="s">
        <v>18</v>
      </c>
      <c r="G39" s="64" t="s">
        <v>20</v>
      </c>
      <c r="H39" s="64" t="s">
        <v>19</v>
      </c>
      <c r="I39" s="64" t="s">
        <v>58</v>
      </c>
      <c r="J39" s="64" t="s">
        <v>21</v>
      </c>
      <c r="K39" s="64" t="s">
        <v>22</v>
      </c>
      <c r="L39" s="64" t="s">
        <v>23</v>
      </c>
      <c r="M39" s="64" t="s">
        <v>64</v>
      </c>
      <c r="N39" s="44" t="s">
        <v>25</v>
      </c>
    </row>
    <row r="40" spans="1:14" ht="11.1" customHeight="1" x14ac:dyDescent="0.25">
      <c r="A40" s="65" t="s">
        <v>169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8"/>
    </row>
    <row r="41" spans="1:14" ht="11.1" customHeight="1" x14ac:dyDescent="0.25">
      <c r="A41" s="66" t="s">
        <v>369</v>
      </c>
      <c r="B41" s="67">
        <v>44.15</v>
      </c>
      <c r="C41" s="67">
        <v>2.7</v>
      </c>
      <c r="D41" s="67">
        <v>13.88</v>
      </c>
      <c r="E41" s="67">
        <v>0.16550000000000001</v>
      </c>
      <c r="F41" s="67">
        <v>9.84</v>
      </c>
      <c r="G41" s="67">
        <v>12.65</v>
      </c>
      <c r="H41" s="67">
        <v>0.18959999999999999</v>
      </c>
      <c r="I41" s="67">
        <v>3.7999999999999999E-2</v>
      </c>
      <c r="J41" s="67">
        <v>10.01</v>
      </c>
      <c r="K41" s="67">
        <v>2.99</v>
      </c>
      <c r="L41" s="67">
        <v>0.93230000000000002</v>
      </c>
      <c r="M41" s="67">
        <v>97.545400000000001</v>
      </c>
      <c r="N41" s="67">
        <v>0.69610014302294376</v>
      </c>
    </row>
    <row r="42" spans="1:14" ht="11.1" customHeight="1" x14ac:dyDescent="0.25">
      <c r="A42" s="66" t="s">
        <v>370</v>
      </c>
      <c r="B42" s="67">
        <v>44.4</v>
      </c>
      <c r="C42" s="67">
        <v>2.64</v>
      </c>
      <c r="D42" s="67">
        <v>13.84</v>
      </c>
      <c r="E42" s="67">
        <v>0.10829999999999999</v>
      </c>
      <c r="F42" s="67">
        <v>10.19</v>
      </c>
      <c r="G42" s="67">
        <v>12.88</v>
      </c>
      <c r="H42" s="67">
        <v>0.1346</v>
      </c>
      <c r="I42" s="67">
        <v>4.5999999999999999E-2</v>
      </c>
      <c r="J42" s="67">
        <v>9.9600000000000009</v>
      </c>
      <c r="K42" s="67">
        <v>3.21</v>
      </c>
      <c r="L42" s="67">
        <v>0.87309999999999999</v>
      </c>
      <c r="M42" s="67">
        <v>98.281999999999996</v>
      </c>
      <c r="N42" s="67">
        <v>0.69250628667225489</v>
      </c>
    </row>
    <row r="43" spans="1:14" ht="11.1" customHeight="1" x14ac:dyDescent="0.25">
      <c r="A43" s="66" t="s">
        <v>371</v>
      </c>
      <c r="B43" s="67">
        <v>44.59</v>
      </c>
      <c r="C43" s="67">
        <v>2.65</v>
      </c>
      <c r="D43" s="67">
        <v>13.93</v>
      </c>
      <c r="E43" s="67">
        <v>7.9000000000000001E-2</v>
      </c>
      <c r="F43" s="67">
        <v>9.82</v>
      </c>
      <c r="G43" s="67">
        <v>12.84</v>
      </c>
      <c r="H43" s="67">
        <v>0.15870000000000001</v>
      </c>
      <c r="I43" s="67">
        <v>6.7000000000000002E-3</v>
      </c>
      <c r="J43" s="67">
        <v>9.91</v>
      </c>
      <c r="K43" s="67">
        <v>3.09</v>
      </c>
      <c r="L43" s="67">
        <v>0.89329999999999998</v>
      </c>
      <c r="M43" s="67">
        <v>97.967699999999994</v>
      </c>
      <c r="N43" s="67">
        <v>0.69967232214374131</v>
      </c>
    </row>
    <row r="44" spans="1:14" ht="11.1" customHeight="1" x14ac:dyDescent="0.25">
      <c r="A44" s="66" t="s">
        <v>372</v>
      </c>
      <c r="B44" s="67">
        <v>44.7</v>
      </c>
      <c r="C44" s="67">
        <v>2.67</v>
      </c>
      <c r="D44" s="67">
        <v>13.79</v>
      </c>
      <c r="E44" s="67">
        <v>7.0300000000000001E-2</v>
      </c>
      <c r="F44" s="67">
        <v>9.52</v>
      </c>
      <c r="G44" s="67">
        <v>12.4</v>
      </c>
      <c r="H44" s="67">
        <v>0.1522</v>
      </c>
      <c r="I44" s="67">
        <v>2.29E-2</v>
      </c>
      <c r="J44" s="67">
        <v>9.81</v>
      </c>
      <c r="K44" s="67">
        <v>3.34</v>
      </c>
      <c r="L44" s="67">
        <v>0.85219999999999996</v>
      </c>
      <c r="M44" s="67">
        <v>97.327600000000018</v>
      </c>
      <c r="N44" s="67">
        <v>0.69886426398080004</v>
      </c>
    </row>
    <row r="45" spans="1:14" ht="11.1" customHeight="1" x14ac:dyDescent="0.25">
      <c r="A45" s="66" t="s">
        <v>373</v>
      </c>
      <c r="B45" s="67">
        <v>43.88</v>
      </c>
      <c r="C45" s="67">
        <v>2.61</v>
      </c>
      <c r="D45" s="67">
        <v>13.85</v>
      </c>
      <c r="E45" s="67">
        <v>8.6599999999999996E-2</v>
      </c>
      <c r="F45" s="67">
        <v>10.14</v>
      </c>
      <c r="G45" s="67">
        <v>13.02</v>
      </c>
      <c r="H45" s="67">
        <v>0.12809999999999999</v>
      </c>
      <c r="I45" s="67">
        <v>0</v>
      </c>
      <c r="J45" s="67">
        <v>9.99</v>
      </c>
      <c r="K45" s="67">
        <v>2.67</v>
      </c>
      <c r="L45" s="67">
        <v>0.83889999999999998</v>
      </c>
      <c r="M45" s="67">
        <v>97.213599999999985</v>
      </c>
      <c r="N45" s="67">
        <v>0.69584562315652654</v>
      </c>
    </row>
    <row r="46" spans="1:14" ht="11.1" customHeight="1" x14ac:dyDescent="0.25">
      <c r="A46" s="66" t="s">
        <v>374</v>
      </c>
      <c r="B46" s="67">
        <v>44.56</v>
      </c>
      <c r="C46" s="67">
        <v>2.63</v>
      </c>
      <c r="D46" s="67">
        <v>13.78</v>
      </c>
      <c r="E46" s="67">
        <v>0.13089999999999999</v>
      </c>
      <c r="F46" s="67">
        <v>9.6199999999999992</v>
      </c>
      <c r="G46" s="67">
        <v>12.45</v>
      </c>
      <c r="H46" s="67">
        <v>0.18390000000000001</v>
      </c>
      <c r="I46" s="67">
        <v>0</v>
      </c>
      <c r="J46" s="67">
        <v>9.82</v>
      </c>
      <c r="K46" s="67">
        <v>3.16</v>
      </c>
      <c r="L46" s="67">
        <v>0.86570000000000003</v>
      </c>
      <c r="M46" s="67">
        <v>97.200500000000005</v>
      </c>
      <c r="N46" s="67">
        <v>0.69751032218699338</v>
      </c>
    </row>
    <row r="47" spans="1:14" ht="11.1" customHeight="1" x14ac:dyDescent="0.25">
      <c r="A47" s="66" t="s">
        <v>375</v>
      </c>
      <c r="B47" s="67">
        <v>44.38</v>
      </c>
      <c r="C47" s="67">
        <v>2.69</v>
      </c>
      <c r="D47" s="67">
        <v>13.83</v>
      </c>
      <c r="E47" s="67">
        <v>8.0799999999999997E-2</v>
      </c>
      <c r="F47" s="67">
        <v>9.41</v>
      </c>
      <c r="G47" s="67">
        <v>12.77</v>
      </c>
      <c r="H47" s="67">
        <v>0.155</v>
      </c>
      <c r="I47" s="67">
        <v>0.04</v>
      </c>
      <c r="J47" s="67">
        <v>9.77</v>
      </c>
      <c r="K47" s="67">
        <v>3.16</v>
      </c>
      <c r="L47" s="67">
        <v>0.90639999999999998</v>
      </c>
      <c r="M47" s="67">
        <v>97.1922</v>
      </c>
      <c r="N47" s="67">
        <v>0.70742685116069604</v>
      </c>
    </row>
    <row r="48" spans="1:14" ht="11.1" customHeight="1" x14ac:dyDescent="0.25">
      <c r="A48" s="66" t="s">
        <v>376</v>
      </c>
      <c r="B48" s="67">
        <v>44.16</v>
      </c>
      <c r="C48" s="67">
        <v>2.74</v>
      </c>
      <c r="D48" s="67">
        <v>13.93</v>
      </c>
      <c r="E48" s="67">
        <v>0.1154</v>
      </c>
      <c r="F48" s="67">
        <v>9.64</v>
      </c>
      <c r="G48" s="67">
        <v>12.78</v>
      </c>
      <c r="H48" s="67">
        <v>0.155</v>
      </c>
      <c r="I48" s="67">
        <v>3.4599999999999999E-2</v>
      </c>
      <c r="J48" s="67">
        <v>9.82</v>
      </c>
      <c r="K48" s="67">
        <v>3.35</v>
      </c>
      <c r="L48" s="67">
        <v>0.85329999999999995</v>
      </c>
      <c r="M48" s="67">
        <v>97.578299999999999</v>
      </c>
      <c r="N48" s="67">
        <v>0.70256749311294764</v>
      </c>
    </row>
    <row r="49" spans="1:14" ht="11.1" customHeight="1" x14ac:dyDescent="0.25">
      <c r="A49" s="66" t="s">
        <v>377</v>
      </c>
      <c r="B49" s="67">
        <v>44.86</v>
      </c>
      <c r="C49" s="67">
        <v>2.69</v>
      </c>
      <c r="D49" s="67">
        <v>13.72</v>
      </c>
      <c r="E49" s="67">
        <v>9.8599999999999993E-2</v>
      </c>
      <c r="F49" s="67">
        <v>10.3</v>
      </c>
      <c r="G49" s="67">
        <v>11.42</v>
      </c>
      <c r="H49" s="67">
        <v>0.19239999999999999</v>
      </c>
      <c r="I49" s="67">
        <v>0</v>
      </c>
      <c r="J49" s="67">
        <v>9.23</v>
      </c>
      <c r="K49" s="67">
        <v>3.5</v>
      </c>
      <c r="L49" s="67">
        <v>0.7389</v>
      </c>
      <c r="M49" s="67">
        <v>96.749900000000011</v>
      </c>
      <c r="N49" s="67">
        <v>0.66392082018028842</v>
      </c>
    </row>
    <row r="50" spans="1:14" ht="11.1" customHeight="1" x14ac:dyDescent="0.25">
      <c r="A50" s="66" t="s">
        <v>378</v>
      </c>
      <c r="B50" s="67">
        <v>44.31</v>
      </c>
      <c r="C50" s="67">
        <v>2.59</v>
      </c>
      <c r="D50" s="67">
        <v>13.85</v>
      </c>
      <c r="E50" s="67">
        <v>6.6699999999999995E-2</v>
      </c>
      <c r="F50" s="67">
        <v>9.68</v>
      </c>
      <c r="G50" s="67">
        <v>13.1</v>
      </c>
      <c r="H50" s="67">
        <v>0.1318</v>
      </c>
      <c r="I50" s="67">
        <v>0</v>
      </c>
      <c r="J50" s="67">
        <v>9.89</v>
      </c>
      <c r="K50" s="67">
        <v>3.15</v>
      </c>
      <c r="L50" s="67">
        <v>0.89529999999999998</v>
      </c>
      <c r="M50" s="67">
        <v>97.663800000000009</v>
      </c>
      <c r="N50" s="67">
        <v>0.70685208730408622</v>
      </c>
    </row>
    <row r="51" spans="1:14" ht="11.1" customHeight="1" x14ac:dyDescent="0.25">
      <c r="A51" s="66" t="s">
        <v>379</v>
      </c>
      <c r="B51" s="67">
        <v>44.78</v>
      </c>
      <c r="C51" s="67">
        <v>2.66</v>
      </c>
      <c r="D51" s="67">
        <v>13.85</v>
      </c>
      <c r="E51" s="67">
        <v>0.12590000000000001</v>
      </c>
      <c r="F51" s="67">
        <v>9.64</v>
      </c>
      <c r="G51" s="67">
        <v>12.83</v>
      </c>
      <c r="H51" s="67">
        <v>0.19189999999999999</v>
      </c>
      <c r="I51" s="67">
        <v>0</v>
      </c>
      <c r="J51" s="67">
        <v>9.7799999999999994</v>
      </c>
      <c r="K51" s="67">
        <v>2.91</v>
      </c>
      <c r="L51" s="67">
        <v>0.87219999999999998</v>
      </c>
      <c r="M51" s="67">
        <v>97.640000000000015</v>
      </c>
      <c r="N51" s="67">
        <v>0.70338280453482627</v>
      </c>
    </row>
    <row r="52" spans="1:14" ht="11.1" customHeight="1" x14ac:dyDescent="0.25">
      <c r="A52" s="66" t="s">
        <v>380</v>
      </c>
      <c r="B52" s="67">
        <v>44.78</v>
      </c>
      <c r="C52" s="67">
        <v>2.68</v>
      </c>
      <c r="D52" s="67">
        <v>13.93</v>
      </c>
      <c r="E52" s="67">
        <v>9.0200000000000002E-2</v>
      </c>
      <c r="F52" s="67">
        <v>9.5399999999999991</v>
      </c>
      <c r="G52" s="67">
        <v>12.33</v>
      </c>
      <c r="H52" s="67">
        <v>0.15060000000000001</v>
      </c>
      <c r="I52" s="67">
        <v>4.6899999999999997E-2</v>
      </c>
      <c r="J52" s="67">
        <v>9.6</v>
      </c>
      <c r="K52" s="67">
        <v>3.11</v>
      </c>
      <c r="L52" s="67">
        <v>0.83450000000000002</v>
      </c>
      <c r="M52" s="67">
        <v>97.092199999999991</v>
      </c>
      <c r="N52" s="67">
        <v>0.69722867667894595</v>
      </c>
    </row>
    <row r="53" spans="1:14" ht="6" customHeight="1" x14ac:dyDescent="0.25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8"/>
    </row>
    <row r="54" spans="1:14" ht="11.1" customHeight="1" x14ac:dyDescent="0.25">
      <c r="B54" s="64" t="s">
        <v>14</v>
      </c>
      <c r="C54" s="64" t="s">
        <v>15</v>
      </c>
      <c r="D54" s="64" t="s">
        <v>16</v>
      </c>
      <c r="E54" s="64" t="s">
        <v>17</v>
      </c>
      <c r="F54" s="64" t="s">
        <v>18</v>
      </c>
      <c r="G54" s="64" t="s">
        <v>20</v>
      </c>
      <c r="H54" s="64" t="s">
        <v>19</v>
      </c>
      <c r="I54" s="64" t="s">
        <v>58</v>
      </c>
      <c r="J54" s="64" t="s">
        <v>21</v>
      </c>
      <c r="K54" s="64" t="s">
        <v>22</v>
      </c>
      <c r="L54" s="64" t="s">
        <v>23</v>
      </c>
      <c r="M54" s="64" t="s">
        <v>64</v>
      </c>
      <c r="N54" s="44" t="s">
        <v>25</v>
      </c>
    </row>
    <row r="55" spans="1:14" ht="11.1" customHeight="1" x14ac:dyDescent="0.25">
      <c r="A55" s="65" t="s">
        <v>184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8"/>
    </row>
    <row r="56" spans="1:14" ht="11.1" customHeight="1" x14ac:dyDescent="0.25">
      <c r="A56" s="66" t="s">
        <v>369</v>
      </c>
      <c r="B56" s="67">
        <v>45.33</v>
      </c>
      <c r="C56" s="67">
        <v>2.0299999999999998</v>
      </c>
      <c r="D56" s="67">
        <v>10.96</v>
      </c>
      <c r="E56" s="67">
        <v>0.23150000000000001</v>
      </c>
      <c r="F56" s="67">
        <v>9.1</v>
      </c>
      <c r="G56" s="67">
        <v>14.72</v>
      </c>
      <c r="H56" s="67">
        <v>0.13339999999999999</v>
      </c>
      <c r="I56" s="67">
        <v>0</v>
      </c>
      <c r="J56" s="67">
        <v>12.41</v>
      </c>
      <c r="K56" s="67">
        <v>2.2799999999999998</v>
      </c>
      <c r="L56" s="67">
        <v>0.51670000000000005</v>
      </c>
      <c r="M56" s="67">
        <v>97.71159999999999</v>
      </c>
      <c r="N56" s="67">
        <v>0.74240885685786429</v>
      </c>
    </row>
    <row r="57" spans="1:14" ht="11.1" customHeight="1" x14ac:dyDescent="0.25">
      <c r="A57" s="66" t="s">
        <v>370</v>
      </c>
      <c r="B57" s="67">
        <v>45.33</v>
      </c>
      <c r="C57" s="67">
        <v>1.97</v>
      </c>
      <c r="D57" s="67">
        <v>10.7</v>
      </c>
      <c r="E57" s="67">
        <v>0.26619999999999999</v>
      </c>
      <c r="F57" s="67">
        <v>9.0500000000000007</v>
      </c>
      <c r="G57" s="67">
        <v>15.91</v>
      </c>
      <c r="H57" s="67">
        <v>0.18340000000000001</v>
      </c>
      <c r="I57" s="67">
        <v>0</v>
      </c>
      <c r="J57" s="67">
        <v>11.99</v>
      </c>
      <c r="K57" s="67">
        <v>2.27</v>
      </c>
      <c r="L57" s="67">
        <v>0.53990000000000005</v>
      </c>
      <c r="M57" s="67">
        <v>98.209499999999991</v>
      </c>
      <c r="N57" s="67">
        <v>0.75800572781321263</v>
      </c>
    </row>
    <row r="58" spans="1:14" ht="11.1" customHeight="1" x14ac:dyDescent="0.25">
      <c r="A58" s="66" t="s">
        <v>371</v>
      </c>
      <c r="B58" s="67">
        <v>44.84</v>
      </c>
      <c r="C58" s="67">
        <v>1.96</v>
      </c>
      <c r="D58" s="67">
        <v>10.94</v>
      </c>
      <c r="E58" s="67">
        <v>0.18679999999999999</v>
      </c>
      <c r="F58" s="67">
        <v>9.07</v>
      </c>
      <c r="G58" s="67">
        <v>15.66</v>
      </c>
      <c r="H58" s="67">
        <v>0.1565</v>
      </c>
      <c r="I58" s="67">
        <v>4.0000000000000002E-4</v>
      </c>
      <c r="J58" s="67">
        <v>11.97</v>
      </c>
      <c r="K58" s="67">
        <v>2.23</v>
      </c>
      <c r="L58" s="67">
        <v>0.52490000000000003</v>
      </c>
      <c r="M58" s="67">
        <v>97.538600000000002</v>
      </c>
      <c r="N58" s="67">
        <v>0.75468016460269316</v>
      </c>
    </row>
    <row r="59" spans="1:14" ht="11.1" customHeight="1" x14ac:dyDescent="0.25">
      <c r="A59" s="66" t="s">
        <v>372</v>
      </c>
      <c r="B59" s="67">
        <v>45.16</v>
      </c>
      <c r="C59" s="67">
        <v>1.96</v>
      </c>
      <c r="D59" s="67">
        <v>10.72</v>
      </c>
      <c r="E59" s="67">
        <v>0.21920000000000001</v>
      </c>
      <c r="F59" s="67">
        <v>8.9700000000000006</v>
      </c>
      <c r="G59" s="67">
        <v>15.93</v>
      </c>
      <c r="H59" s="67">
        <v>0.2369</v>
      </c>
      <c r="I59" s="67">
        <v>1.52E-2</v>
      </c>
      <c r="J59" s="67">
        <v>11.9</v>
      </c>
      <c r="K59" s="67">
        <v>2.62</v>
      </c>
      <c r="L59" s="67">
        <v>0.54490000000000005</v>
      </c>
      <c r="M59" s="67">
        <v>98.276200000000017</v>
      </c>
      <c r="N59" s="67">
        <v>0.75986002352063786</v>
      </c>
    </row>
    <row r="60" spans="1:14" ht="11.1" customHeight="1" x14ac:dyDescent="0.25">
      <c r="A60" s="66" t="s">
        <v>373</v>
      </c>
      <c r="B60" s="67">
        <v>45.75</v>
      </c>
      <c r="C60" s="67">
        <v>1.97</v>
      </c>
      <c r="D60" s="67">
        <v>10.59</v>
      </c>
      <c r="E60" s="67">
        <v>0.20699999999999999</v>
      </c>
      <c r="F60" s="67">
        <v>8.99</v>
      </c>
      <c r="G60" s="67">
        <v>15.89</v>
      </c>
      <c r="H60" s="67">
        <v>0.15720000000000001</v>
      </c>
      <c r="I60" s="67">
        <v>2.0400000000000001E-2</v>
      </c>
      <c r="J60" s="67">
        <v>11.9</v>
      </c>
      <c r="K60" s="67">
        <v>2.14</v>
      </c>
      <c r="L60" s="67">
        <v>0.49380000000000002</v>
      </c>
      <c r="M60" s="67">
        <v>98.108400000000003</v>
      </c>
      <c r="N60" s="67">
        <v>0.75899379686790236</v>
      </c>
    </row>
    <row r="61" spans="1:14" ht="11.1" customHeight="1" x14ac:dyDescent="0.25">
      <c r="A61" s="66" t="s">
        <v>374</v>
      </c>
      <c r="B61" s="67">
        <v>45.73</v>
      </c>
      <c r="C61" s="67">
        <v>1.96</v>
      </c>
      <c r="D61" s="67">
        <v>10.16</v>
      </c>
      <c r="E61" s="67">
        <v>0.1956</v>
      </c>
      <c r="F61" s="67">
        <v>9.19</v>
      </c>
      <c r="G61" s="67">
        <v>15.66</v>
      </c>
      <c r="H61" s="67">
        <v>0.1898</v>
      </c>
      <c r="I61" s="67">
        <v>4.0300000000000002E-2</v>
      </c>
      <c r="J61" s="67">
        <v>12.13</v>
      </c>
      <c r="K61" s="67">
        <v>2.31</v>
      </c>
      <c r="L61" s="67">
        <v>0.53869999999999996</v>
      </c>
      <c r="M61" s="67">
        <v>98.104399999999998</v>
      </c>
      <c r="N61" s="67">
        <v>0.75223863351884313</v>
      </c>
    </row>
    <row r="62" spans="1:14" ht="11.1" customHeight="1" x14ac:dyDescent="0.25">
      <c r="A62" s="66" t="s">
        <v>375</v>
      </c>
      <c r="B62" s="67">
        <v>45.65</v>
      </c>
      <c r="C62" s="67">
        <v>1.91</v>
      </c>
      <c r="D62" s="67">
        <v>10.56</v>
      </c>
      <c r="E62" s="67">
        <v>0.2419</v>
      </c>
      <c r="F62" s="67">
        <v>9.08</v>
      </c>
      <c r="G62" s="67">
        <v>15.99</v>
      </c>
      <c r="H62" s="67">
        <v>0.15870000000000001</v>
      </c>
      <c r="I62" s="67">
        <v>8.9999999999999998E-4</v>
      </c>
      <c r="J62" s="67">
        <v>12.16</v>
      </c>
      <c r="K62" s="67">
        <v>2.4700000000000002</v>
      </c>
      <c r="L62" s="67">
        <v>0.5776</v>
      </c>
      <c r="M62" s="67">
        <v>98.799099999999996</v>
      </c>
      <c r="N62" s="67">
        <v>0.75831857257382229</v>
      </c>
    </row>
    <row r="63" spans="1:14" ht="11.1" customHeight="1" x14ac:dyDescent="0.25">
      <c r="A63" s="66" t="s">
        <v>376</v>
      </c>
      <c r="B63" s="67">
        <v>45.97</v>
      </c>
      <c r="C63" s="67">
        <v>1.91</v>
      </c>
      <c r="D63" s="67">
        <v>10.68</v>
      </c>
      <c r="E63" s="67">
        <v>0.14349999999999999</v>
      </c>
      <c r="F63" s="67">
        <v>8.92</v>
      </c>
      <c r="G63" s="67">
        <v>15.77</v>
      </c>
      <c r="H63" s="67">
        <v>0.15140000000000001</v>
      </c>
      <c r="I63" s="67">
        <v>0</v>
      </c>
      <c r="J63" s="67">
        <v>11.98</v>
      </c>
      <c r="K63" s="67">
        <v>2.25</v>
      </c>
      <c r="L63" s="67">
        <v>0.504</v>
      </c>
      <c r="M63" s="67">
        <v>98.278899999999993</v>
      </c>
      <c r="N63" s="67">
        <v>0.75903702282343388</v>
      </c>
    </row>
    <row r="64" spans="1:14" ht="11.1" customHeight="1" x14ac:dyDescent="0.25">
      <c r="A64" s="66" t="s">
        <v>377</v>
      </c>
      <c r="B64" s="67">
        <v>45.83</v>
      </c>
      <c r="C64" s="67">
        <v>1.9</v>
      </c>
      <c r="D64" s="67">
        <v>10.76</v>
      </c>
      <c r="E64" s="67">
        <v>0.18260000000000001</v>
      </c>
      <c r="F64" s="67">
        <v>9.25</v>
      </c>
      <c r="G64" s="67">
        <v>16.27</v>
      </c>
      <c r="H64" s="67">
        <v>0.1246</v>
      </c>
      <c r="I64" s="67">
        <v>3.0000000000000001E-3</v>
      </c>
      <c r="J64" s="67">
        <v>11.97</v>
      </c>
      <c r="K64" s="67">
        <v>2.4300000000000002</v>
      </c>
      <c r="L64" s="67">
        <v>0.51259999999999994</v>
      </c>
      <c r="M64" s="67">
        <v>99.232799999999997</v>
      </c>
      <c r="N64" s="67">
        <v>0.75810041893977209</v>
      </c>
    </row>
    <row r="65" spans="1:14" ht="11.1" customHeight="1" x14ac:dyDescent="0.25">
      <c r="A65" s="66" t="s">
        <v>378</v>
      </c>
      <c r="B65" s="67">
        <v>43.1</v>
      </c>
      <c r="C65" s="67">
        <v>1.95</v>
      </c>
      <c r="D65" s="67">
        <v>10.95</v>
      </c>
      <c r="E65" s="67">
        <v>0.14680000000000001</v>
      </c>
      <c r="F65" s="67">
        <v>9.0399999999999991</v>
      </c>
      <c r="G65" s="67">
        <v>16.12</v>
      </c>
      <c r="H65" s="67">
        <v>0.2064</v>
      </c>
      <c r="I65" s="67">
        <v>0</v>
      </c>
      <c r="J65" s="67">
        <v>11.7</v>
      </c>
      <c r="K65" s="67">
        <v>2.2599999999999998</v>
      </c>
      <c r="L65" s="67">
        <v>0.54410000000000003</v>
      </c>
      <c r="M65" s="67">
        <v>96.01730000000002</v>
      </c>
      <c r="N65" s="67">
        <v>0.76060429005586405</v>
      </c>
    </row>
    <row r="66" spans="1:14" ht="6" customHeight="1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9" spans="1:14" x14ac:dyDescent="0.25">
      <c r="A69" s="93" t="s">
        <v>475</v>
      </c>
    </row>
    <row r="70" spans="1:14" x14ac:dyDescent="0.25">
      <c r="A70" s="86" t="s">
        <v>458</v>
      </c>
    </row>
    <row r="71" spans="1:14" x14ac:dyDescent="0.25">
      <c r="A71" s="86" t="s">
        <v>459</v>
      </c>
    </row>
  </sheetData>
  <mergeCells count="1">
    <mergeCell ref="A7:O7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Z60"/>
  <sheetViews>
    <sheetView topLeftCell="A31" workbookViewId="0">
      <selection activeCell="A58" sqref="A58"/>
    </sheetView>
  </sheetViews>
  <sheetFormatPr defaultColWidth="11" defaultRowHeight="15.75" x14ac:dyDescent="0.25"/>
  <cols>
    <col min="1" max="1" width="7.85546875" style="11" customWidth="1"/>
    <col min="2" max="25" width="6.28515625" style="11" customWidth="1"/>
    <col min="26" max="16384" width="11" style="11"/>
  </cols>
  <sheetData>
    <row r="6" spans="1:25" s="1" customFormat="1" x14ac:dyDescent="0.25"/>
    <row r="7" spans="1:25" s="1" customFormat="1" x14ac:dyDescent="0.25">
      <c r="A7" s="89" t="s">
        <v>467</v>
      </c>
      <c r="B7" s="89"/>
      <c r="C7" s="90"/>
      <c r="D7" s="90"/>
      <c r="E7" s="90"/>
      <c r="F7" s="90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25" s="1" customFormat="1" ht="6" customHeight="1" x14ac:dyDescent="0.25">
      <c r="A8" s="2"/>
      <c r="B8" s="2"/>
      <c r="C8" s="2"/>
      <c r="D8" s="2"/>
      <c r="E8" s="2"/>
      <c r="F8" s="2"/>
      <c r="G8" s="2"/>
    </row>
    <row r="9" spans="1:25" s="1" customFormat="1" ht="6" customHeight="1" x14ac:dyDescent="0.25">
      <c r="A9" s="3"/>
      <c r="B9" s="3"/>
      <c r="C9" s="3"/>
      <c r="D9" s="3"/>
      <c r="E9" s="3"/>
      <c r="F9" s="3"/>
      <c r="G9" s="3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s="39" customFormat="1" ht="11.1" customHeight="1" x14ac:dyDescent="0.25">
      <c r="B10" s="38" t="s">
        <v>113</v>
      </c>
      <c r="C10" s="38" t="s">
        <v>114</v>
      </c>
      <c r="D10" s="38" t="s">
        <v>115</v>
      </c>
      <c r="E10" s="38" t="s">
        <v>122</v>
      </c>
      <c r="F10" s="38" t="s">
        <v>116</v>
      </c>
      <c r="G10" s="38" t="s">
        <v>118</v>
      </c>
      <c r="H10" s="38" t="s">
        <v>117</v>
      </c>
      <c r="I10" s="38" t="s">
        <v>123</v>
      </c>
      <c r="J10" s="38" t="s">
        <v>119</v>
      </c>
      <c r="K10" s="38" t="s">
        <v>120</v>
      </c>
      <c r="L10" s="38" t="s">
        <v>121</v>
      </c>
      <c r="M10" s="38" t="s">
        <v>124</v>
      </c>
      <c r="N10" s="38" t="s">
        <v>65</v>
      </c>
      <c r="O10" s="38" t="s">
        <v>66</v>
      </c>
      <c r="P10" s="38" t="s">
        <v>67</v>
      </c>
      <c r="Q10" s="38" t="s">
        <v>68</v>
      </c>
      <c r="R10" s="38" t="s">
        <v>112</v>
      </c>
      <c r="S10" s="38" t="s">
        <v>70</v>
      </c>
      <c r="T10" s="38" t="s">
        <v>71</v>
      </c>
      <c r="U10" s="38" t="s">
        <v>72</v>
      </c>
      <c r="V10" s="38" t="s">
        <v>73</v>
      </c>
      <c r="W10" s="38" t="s">
        <v>74</v>
      </c>
      <c r="X10" s="38" t="s">
        <v>75</v>
      </c>
      <c r="Y10" s="38" t="s">
        <v>25</v>
      </c>
    </row>
    <row r="11" spans="1:25" ht="9.9499999999999993" customHeight="1" x14ac:dyDescent="0.25">
      <c r="A11" s="8" t="s">
        <v>265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ht="9.9499999999999993" customHeight="1" x14ac:dyDescent="0.25">
      <c r="A12" s="2" t="s">
        <v>266</v>
      </c>
      <c r="B12" s="36">
        <v>46.87</v>
      </c>
      <c r="C12" s="36">
        <v>3.15</v>
      </c>
      <c r="D12" s="36">
        <v>13.82</v>
      </c>
      <c r="E12" s="36">
        <v>0</v>
      </c>
      <c r="F12" s="36">
        <v>10.68</v>
      </c>
      <c r="G12" s="36">
        <v>7.53</v>
      </c>
      <c r="H12" s="36">
        <v>0.13469999999999999</v>
      </c>
      <c r="I12" s="36">
        <v>0</v>
      </c>
      <c r="J12" s="36">
        <v>8.65</v>
      </c>
      <c r="K12" s="36">
        <v>3.6</v>
      </c>
      <c r="L12" s="36">
        <v>0</v>
      </c>
      <c r="M12" s="36">
        <v>94.434799999999996</v>
      </c>
      <c r="N12"/>
      <c r="O12"/>
      <c r="P12"/>
      <c r="Q12"/>
      <c r="R12"/>
      <c r="S12"/>
      <c r="T12"/>
      <c r="U12"/>
      <c r="V12"/>
      <c r="W12"/>
      <c r="X12"/>
      <c r="Y12" s="37">
        <v>0.55678298116209102</v>
      </c>
    </row>
    <row r="13" spans="1:25" ht="9.9499999999999993" customHeight="1" x14ac:dyDescent="0.25">
      <c r="A13" s="2" t="s">
        <v>267</v>
      </c>
      <c r="B13" s="36">
        <v>47.81</v>
      </c>
      <c r="C13" s="36">
        <v>3.12</v>
      </c>
      <c r="D13" s="36">
        <v>13.95</v>
      </c>
      <c r="E13" s="36">
        <v>0</v>
      </c>
      <c r="F13" s="36">
        <v>10.31</v>
      </c>
      <c r="G13" s="36">
        <v>6.54</v>
      </c>
      <c r="H13" s="36">
        <v>0.19989999999999999</v>
      </c>
      <c r="I13" s="36">
        <v>0</v>
      </c>
      <c r="J13" s="36">
        <v>7.58</v>
      </c>
      <c r="K13" s="36">
        <v>3.09</v>
      </c>
      <c r="L13" s="36">
        <v>0</v>
      </c>
      <c r="M13" s="36">
        <v>92.6</v>
      </c>
      <c r="N13"/>
      <c r="O13"/>
      <c r="P13"/>
      <c r="Q13"/>
      <c r="R13"/>
      <c r="S13"/>
      <c r="T13"/>
      <c r="U13"/>
      <c r="V13"/>
      <c r="W13"/>
      <c r="X13"/>
      <c r="Y13" s="37">
        <v>0.53056600500851014</v>
      </c>
    </row>
    <row r="14" spans="1:25" ht="9.9499999999999993" customHeight="1" x14ac:dyDescent="0.25">
      <c r="A14" s="2" t="s">
        <v>268</v>
      </c>
      <c r="B14" s="36">
        <v>46.99</v>
      </c>
      <c r="C14" s="36">
        <v>3.04</v>
      </c>
      <c r="D14" s="36">
        <v>13.8</v>
      </c>
      <c r="E14" s="36">
        <v>3.6200000000000003E-2</v>
      </c>
      <c r="F14" s="36">
        <v>10.45</v>
      </c>
      <c r="G14" s="36">
        <v>7.34</v>
      </c>
      <c r="H14" s="36">
        <v>0.25219999999999998</v>
      </c>
      <c r="I14" s="36">
        <v>0</v>
      </c>
      <c r="J14" s="36">
        <v>8.5500000000000007</v>
      </c>
      <c r="K14" s="36">
        <v>3.45</v>
      </c>
      <c r="L14" s="36">
        <v>0</v>
      </c>
      <c r="M14" s="36">
        <v>93.908500000000004</v>
      </c>
      <c r="N14"/>
      <c r="O14"/>
      <c r="P14"/>
      <c r="Q14"/>
      <c r="R14"/>
      <c r="S14"/>
      <c r="T14"/>
      <c r="U14"/>
      <c r="V14"/>
      <c r="W14"/>
      <c r="X14"/>
      <c r="Y14" s="37">
        <v>0.55584865054494315</v>
      </c>
    </row>
    <row r="15" spans="1:25" ht="9.9499999999999993" customHeight="1" x14ac:dyDescent="0.25">
      <c r="A15" s="2" t="s">
        <v>269</v>
      </c>
      <c r="B15" s="36">
        <v>47.11</v>
      </c>
      <c r="C15" s="36">
        <v>3.18</v>
      </c>
      <c r="D15" s="36">
        <v>13.87</v>
      </c>
      <c r="E15" s="36">
        <v>2.1999999999999999E-2</v>
      </c>
      <c r="F15" s="36">
        <v>10.7</v>
      </c>
      <c r="G15" s="36">
        <v>7.44</v>
      </c>
      <c r="H15" s="36">
        <v>0.21990000000000001</v>
      </c>
      <c r="I15" s="36">
        <v>1.7100000000000001E-2</v>
      </c>
      <c r="J15" s="36">
        <v>8.5</v>
      </c>
      <c r="K15" s="36">
        <v>3.31</v>
      </c>
      <c r="L15" s="36">
        <v>0</v>
      </c>
      <c r="M15" s="36">
        <v>94.369</v>
      </c>
      <c r="N15"/>
      <c r="O15"/>
      <c r="P15"/>
      <c r="Q15"/>
      <c r="R15"/>
      <c r="S15"/>
      <c r="T15"/>
      <c r="U15"/>
      <c r="V15"/>
      <c r="W15"/>
      <c r="X15"/>
      <c r="Y15" s="37">
        <v>0.5533513556492009</v>
      </c>
    </row>
    <row r="16" spans="1:25" ht="9.9499999999999993" customHeight="1" x14ac:dyDescent="0.25">
      <c r="A16" s="2" t="s">
        <v>270</v>
      </c>
      <c r="B16" s="36">
        <v>47.39</v>
      </c>
      <c r="C16" s="36">
        <v>3.01</v>
      </c>
      <c r="D16" s="36">
        <v>13.77</v>
      </c>
      <c r="E16" s="36">
        <v>3.2000000000000001E-2</v>
      </c>
      <c r="F16" s="36">
        <v>10.42</v>
      </c>
      <c r="G16" s="36">
        <v>7.39</v>
      </c>
      <c r="H16" s="36">
        <v>0.29249999999999998</v>
      </c>
      <c r="I16" s="36">
        <v>0</v>
      </c>
      <c r="J16" s="36">
        <v>8.41</v>
      </c>
      <c r="K16" s="36">
        <v>3.19</v>
      </c>
      <c r="L16" s="36">
        <v>0</v>
      </c>
      <c r="M16" s="36">
        <v>93.904499999999999</v>
      </c>
      <c r="N16"/>
      <c r="O16"/>
      <c r="P16"/>
      <c r="Q16"/>
      <c r="R16"/>
      <c r="S16"/>
      <c r="T16"/>
      <c r="U16"/>
      <c r="V16"/>
      <c r="W16"/>
      <c r="X16"/>
      <c r="Y16" s="37">
        <v>0.55823316144987767</v>
      </c>
    </row>
    <row r="17" spans="1:25" ht="9.9499999999999993" customHeight="1" x14ac:dyDescent="0.25">
      <c r="A17" s="2" t="s">
        <v>271</v>
      </c>
      <c r="B17" s="36">
        <v>47.12</v>
      </c>
      <c r="C17" s="36">
        <v>3.21</v>
      </c>
      <c r="D17" s="36">
        <v>14.05</v>
      </c>
      <c r="E17" s="36">
        <v>0</v>
      </c>
      <c r="F17" s="36">
        <v>10.39</v>
      </c>
      <c r="G17" s="36">
        <v>7.22</v>
      </c>
      <c r="H17" s="36">
        <v>0.1867</v>
      </c>
      <c r="I17" s="36">
        <v>0</v>
      </c>
      <c r="J17" s="36">
        <v>8.3800000000000008</v>
      </c>
      <c r="K17" s="36">
        <v>3.38</v>
      </c>
      <c r="L17" s="36">
        <v>0</v>
      </c>
      <c r="M17" s="36">
        <v>93.936800000000005</v>
      </c>
      <c r="N17"/>
      <c r="O17"/>
      <c r="P17"/>
      <c r="Q17"/>
      <c r="R17"/>
      <c r="S17"/>
      <c r="T17"/>
      <c r="U17"/>
      <c r="V17"/>
      <c r="W17"/>
      <c r="X17"/>
      <c r="Y17" s="37">
        <v>0.55319911400224575</v>
      </c>
    </row>
    <row r="18" spans="1:25" ht="9.9499999999999993" customHeight="1" x14ac:dyDescent="0.25">
      <c r="A18" s="2" t="s">
        <v>272</v>
      </c>
      <c r="B18" s="36">
        <v>47.1</v>
      </c>
      <c r="C18" s="36">
        <v>3.04</v>
      </c>
      <c r="D18" s="36">
        <v>14.12</v>
      </c>
      <c r="E18" s="36">
        <v>4.1399999999999999E-2</v>
      </c>
      <c r="F18" s="36">
        <v>10.67</v>
      </c>
      <c r="G18" s="36">
        <v>7.4</v>
      </c>
      <c r="H18" s="36">
        <v>0.2397</v>
      </c>
      <c r="I18" s="36">
        <v>0</v>
      </c>
      <c r="J18" s="36">
        <v>8.5500000000000007</v>
      </c>
      <c r="K18" s="36">
        <v>3.22</v>
      </c>
      <c r="L18" s="36">
        <v>0</v>
      </c>
      <c r="M18" s="36">
        <v>94.381100000000004</v>
      </c>
      <c r="N18"/>
      <c r="O18"/>
      <c r="P18"/>
      <c r="Q18"/>
      <c r="R18"/>
      <c r="S18"/>
      <c r="T18"/>
      <c r="U18"/>
      <c r="V18"/>
      <c r="W18"/>
      <c r="X18"/>
      <c r="Y18" s="37">
        <v>0.55271282754215301</v>
      </c>
    </row>
    <row r="19" spans="1:25" ht="9.9499999999999993" customHeight="1" x14ac:dyDescent="0.25">
      <c r="A19" s="2" t="s">
        <v>273</v>
      </c>
      <c r="B19" s="36">
        <v>47.22</v>
      </c>
      <c r="C19" s="36">
        <v>3.15</v>
      </c>
      <c r="D19" s="36">
        <v>14.2</v>
      </c>
      <c r="E19" s="36">
        <v>0</v>
      </c>
      <c r="F19" s="36">
        <v>10.57</v>
      </c>
      <c r="G19" s="36">
        <v>7.55</v>
      </c>
      <c r="H19" s="36">
        <v>0.1847</v>
      </c>
      <c r="I19" s="36">
        <v>0</v>
      </c>
      <c r="J19" s="36">
        <v>8.48</v>
      </c>
      <c r="K19" s="36">
        <v>3.27</v>
      </c>
      <c r="L19" s="36">
        <v>0</v>
      </c>
      <c r="M19" s="36">
        <v>94.624799999999993</v>
      </c>
      <c r="N19"/>
      <c r="O19"/>
      <c r="P19"/>
      <c r="Q19"/>
      <c r="R19"/>
      <c r="S19"/>
      <c r="T19"/>
      <c r="U19"/>
      <c r="V19"/>
      <c r="W19"/>
      <c r="X19"/>
      <c r="Y19" s="37">
        <v>0.5599900224494887</v>
      </c>
    </row>
    <row r="20" spans="1:25" ht="9.9499999999999993" customHeight="1" x14ac:dyDescent="0.25">
      <c r="A20" s="2" t="s">
        <v>274</v>
      </c>
      <c r="B20" s="36">
        <v>47.43</v>
      </c>
      <c r="C20" s="36">
        <v>3.04</v>
      </c>
      <c r="D20" s="36">
        <v>14.25</v>
      </c>
      <c r="E20" s="36">
        <v>4.9099999999999998E-2</v>
      </c>
      <c r="F20" s="36">
        <v>10.66</v>
      </c>
      <c r="G20" s="36">
        <v>7.44</v>
      </c>
      <c r="H20" s="36">
        <v>0.2261</v>
      </c>
      <c r="I20" s="36">
        <v>0</v>
      </c>
      <c r="J20" s="36">
        <v>8.4700000000000006</v>
      </c>
      <c r="K20" s="36">
        <v>3.33</v>
      </c>
      <c r="L20" s="36">
        <v>0</v>
      </c>
      <c r="M20" s="36">
        <v>94.895300000000006</v>
      </c>
      <c r="N20"/>
      <c r="O20"/>
      <c r="P20"/>
      <c r="Q20"/>
      <c r="R20"/>
      <c r="S20"/>
      <c r="T20"/>
      <c r="U20"/>
      <c r="V20"/>
      <c r="W20"/>
      <c r="X20"/>
      <c r="Y20" s="37">
        <v>0.55427683975788467</v>
      </c>
    </row>
    <row r="21" spans="1:25" ht="9.9499999999999993" customHeight="1" x14ac:dyDescent="0.25">
      <c r="A21" s="2" t="s">
        <v>275</v>
      </c>
      <c r="B21" s="36">
        <v>47.6</v>
      </c>
      <c r="C21" s="36">
        <v>3.18</v>
      </c>
      <c r="D21" s="36">
        <v>14.33</v>
      </c>
      <c r="E21" s="36">
        <v>5.4000000000000003E-3</v>
      </c>
      <c r="F21" s="36">
        <v>10.71</v>
      </c>
      <c r="G21" s="36">
        <v>7.51</v>
      </c>
      <c r="H21" s="36">
        <v>0.23119999999999999</v>
      </c>
      <c r="I21" s="36">
        <v>0</v>
      </c>
      <c r="J21" s="36">
        <v>8.48</v>
      </c>
      <c r="K21" s="36">
        <v>3.24</v>
      </c>
      <c r="L21" s="36">
        <v>0</v>
      </c>
      <c r="M21" s="36">
        <v>95.286699999999996</v>
      </c>
      <c r="N21"/>
      <c r="O21"/>
      <c r="P21"/>
      <c r="Q21"/>
      <c r="R21"/>
      <c r="S21"/>
      <c r="T21"/>
      <c r="U21"/>
      <c r="V21"/>
      <c r="W21"/>
      <c r="X21"/>
      <c r="Y21" s="37">
        <v>0.55543402883587467</v>
      </c>
    </row>
    <row r="22" spans="1:25" ht="9.9499999999999993" customHeight="1" x14ac:dyDescent="0.25">
      <c r="A22" s="2" t="s">
        <v>276</v>
      </c>
      <c r="B22" s="36">
        <v>48.55</v>
      </c>
      <c r="C22" s="36">
        <v>3.21</v>
      </c>
      <c r="D22" s="36">
        <v>14.37</v>
      </c>
      <c r="E22" s="36">
        <v>6.8900000000000003E-2</v>
      </c>
      <c r="F22" s="36">
        <v>10.25</v>
      </c>
      <c r="G22" s="36">
        <v>7.37</v>
      </c>
      <c r="H22" s="36">
        <v>0.22900000000000001</v>
      </c>
      <c r="I22" s="36">
        <v>2.5499999999999998E-2</v>
      </c>
      <c r="J22" s="36">
        <v>8.5399999999999991</v>
      </c>
      <c r="K22" s="36">
        <v>3.14</v>
      </c>
      <c r="L22" s="36">
        <v>0</v>
      </c>
      <c r="M22" s="36">
        <v>95.753399999999999</v>
      </c>
      <c r="N22"/>
      <c r="O22"/>
      <c r="P22"/>
      <c r="Q22"/>
      <c r="R22"/>
      <c r="S22"/>
      <c r="T22"/>
      <c r="U22"/>
      <c r="V22"/>
      <c r="W22"/>
      <c r="X22"/>
      <c r="Y22" s="37">
        <v>0.5616186336689788</v>
      </c>
    </row>
    <row r="23" spans="1:25" ht="9.9499999999999993" customHeight="1" x14ac:dyDescent="0.25">
      <c r="A23" s="2" t="s">
        <v>277</v>
      </c>
      <c r="B23" s="36">
        <v>48.42</v>
      </c>
      <c r="C23" s="36">
        <v>3.18</v>
      </c>
      <c r="D23" s="36">
        <v>14.54</v>
      </c>
      <c r="E23" s="36">
        <v>7.7200000000000005E-2</v>
      </c>
      <c r="F23" s="36">
        <v>10.58</v>
      </c>
      <c r="G23" s="36">
        <v>7.38</v>
      </c>
      <c r="H23" s="36">
        <v>0.22520000000000001</v>
      </c>
      <c r="I23" s="36">
        <v>0</v>
      </c>
      <c r="J23" s="36">
        <v>8.52</v>
      </c>
      <c r="K23" s="36">
        <v>3.29</v>
      </c>
      <c r="L23" s="36">
        <v>0</v>
      </c>
      <c r="M23" s="36">
        <v>96.212500000000006</v>
      </c>
      <c r="N23"/>
      <c r="O23"/>
      <c r="P23"/>
      <c r="Q23"/>
      <c r="R23"/>
      <c r="S23"/>
      <c r="T23"/>
      <c r="U23"/>
      <c r="V23"/>
      <c r="W23"/>
      <c r="X23"/>
      <c r="Y23" s="37">
        <v>0.55413744318352853</v>
      </c>
    </row>
    <row r="24" spans="1:25" ht="9.9499999999999993" customHeight="1" x14ac:dyDescent="0.25">
      <c r="A24" s="2" t="s">
        <v>278</v>
      </c>
      <c r="B24" s="36">
        <v>48.12</v>
      </c>
      <c r="C24" s="36">
        <v>2.99</v>
      </c>
      <c r="D24" s="36">
        <v>14.62</v>
      </c>
      <c r="E24" s="36">
        <v>0</v>
      </c>
      <c r="F24" s="36">
        <v>10.37</v>
      </c>
      <c r="G24" s="36">
        <v>7.41</v>
      </c>
      <c r="H24" s="36">
        <v>0.24529999999999999</v>
      </c>
      <c r="I24" s="36">
        <v>6.9000000000000006E-2</v>
      </c>
      <c r="J24" s="36">
        <v>8.42</v>
      </c>
      <c r="K24" s="36">
        <v>3.17</v>
      </c>
      <c r="L24" s="36">
        <v>0</v>
      </c>
      <c r="M24" s="36">
        <v>95.414400000000001</v>
      </c>
      <c r="N24"/>
      <c r="O24"/>
      <c r="P24"/>
      <c r="Q24"/>
      <c r="R24"/>
      <c r="S24"/>
      <c r="T24"/>
      <c r="U24"/>
      <c r="V24"/>
      <c r="W24"/>
      <c r="X24"/>
      <c r="Y24" s="37">
        <v>0.56008504578028495</v>
      </c>
    </row>
    <row r="25" spans="1:25" ht="9.9499999999999993" customHeight="1" x14ac:dyDescent="0.25">
      <c r="A25" s="2" t="s">
        <v>279</v>
      </c>
      <c r="B25" s="36">
        <v>47.83</v>
      </c>
      <c r="C25" s="36">
        <v>3.22</v>
      </c>
      <c r="D25" s="36">
        <v>14.05</v>
      </c>
      <c r="E25" s="36">
        <v>2.58E-2</v>
      </c>
      <c r="F25" s="36">
        <v>10.42</v>
      </c>
      <c r="G25" s="36">
        <v>7.5</v>
      </c>
      <c r="H25" s="36">
        <v>0.22009999999999999</v>
      </c>
      <c r="I25" s="36">
        <v>6.5000000000000002E-2</v>
      </c>
      <c r="J25" s="36">
        <v>8.5299999999999994</v>
      </c>
      <c r="K25" s="36">
        <v>3.37</v>
      </c>
      <c r="L25" s="36">
        <v>0</v>
      </c>
      <c r="M25" s="36">
        <v>95.230999999999995</v>
      </c>
      <c r="N25"/>
      <c r="O25"/>
      <c r="P25"/>
      <c r="Q25"/>
      <c r="R25"/>
      <c r="S25"/>
      <c r="T25"/>
      <c r="U25"/>
      <c r="V25"/>
      <c r="W25"/>
      <c r="X25"/>
      <c r="Y25" s="37">
        <v>0.56187367978456082</v>
      </c>
    </row>
    <row r="26" spans="1:25" ht="9.9499999999999993" customHeight="1" x14ac:dyDescent="0.25">
      <c r="A26" s="2" t="s">
        <v>280</v>
      </c>
      <c r="B26" s="36">
        <v>48.11</v>
      </c>
      <c r="C26" s="36">
        <v>2.98</v>
      </c>
      <c r="D26" s="36">
        <v>14.25</v>
      </c>
      <c r="E26" s="36">
        <v>4.2099999999999999E-2</v>
      </c>
      <c r="F26" s="36">
        <v>10.36</v>
      </c>
      <c r="G26" s="36">
        <v>7.4</v>
      </c>
      <c r="H26" s="36">
        <v>0.2029</v>
      </c>
      <c r="I26" s="36">
        <v>0</v>
      </c>
      <c r="J26" s="36">
        <v>8.48</v>
      </c>
      <c r="K26" s="36">
        <v>3.12</v>
      </c>
      <c r="L26" s="36">
        <v>0</v>
      </c>
      <c r="M26" s="36">
        <v>94.945099999999996</v>
      </c>
      <c r="N26"/>
      <c r="O26"/>
      <c r="P26"/>
      <c r="Q26"/>
      <c r="R26"/>
      <c r="S26"/>
      <c r="T26"/>
      <c r="U26"/>
      <c r="V26"/>
      <c r="W26"/>
      <c r="X26"/>
      <c r="Y26" s="37">
        <v>0.5599900224494887</v>
      </c>
    </row>
    <row r="27" spans="1:25" ht="9.9499999999999993" customHeight="1" x14ac:dyDescent="0.25">
      <c r="A27" s="2" t="s">
        <v>281</v>
      </c>
      <c r="B27" s="36">
        <v>48.49</v>
      </c>
      <c r="C27" s="36">
        <v>3.11</v>
      </c>
      <c r="D27" s="36">
        <v>14.27</v>
      </c>
      <c r="E27" s="36">
        <v>6.5000000000000002E-2</v>
      </c>
      <c r="F27" s="36">
        <v>10.54</v>
      </c>
      <c r="G27" s="36">
        <v>7.37</v>
      </c>
      <c r="H27" s="36">
        <v>0.19220000000000001</v>
      </c>
      <c r="I27" s="36">
        <v>0</v>
      </c>
      <c r="J27" s="36">
        <v>8.5299999999999994</v>
      </c>
      <c r="K27" s="36">
        <v>3.21</v>
      </c>
      <c r="L27" s="36">
        <v>0</v>
      </c>
      <c r="M27" s="36">
        <v>95.777299999999997</v>
      </c>
      <c r="N27"/>
      <c r="O27"/>
      <c r="P27"/>
      <c r="Q27"/>
      <c r="R27"/>
      <c r="S27"/>
      <c r="T27"/>
      <c r="U27"/>
      <c r="V27"/>
      <c r="W27"/>
      <c r="X27"/>
      <c r="Y27" s="37">
        <v>0.55473822380100624</v>
      </c>
    </row>
    <row r="28" spans="1:25" ht="9.9499999999999993" customHeight="1" x14ac:dyDescent="0.25">
      <c r="A28" s="2" t="s">
        <v>282</v>
      </c>
      <c r="B28" s="36">
        <v>47.98</v>
      </c>
      <c r="C28" s="36">
        <v>3.24</v>
      </c>
      <c r="D28" s="36">
        <v>14</v>
      </c>
      <c r="E28" s="36">
        <v>3.3399999999999999E-2</v>
      </c>
      <c r="F28" s="36">
        <v>10.62</v>
      </c>
      <c r="G28" s="36">
        <v>7.44</v>
      </c>
      <c r="H28" s="36">
        <v>0.20300000000000001</v>
      </c>
      <c r="I28" s="36">
        <v>0</v>
      </c>
      <c r="J28" s="36">
        <v>8.5</v>
      </c>
      <c r="K28" s="36">
        <v>3.65</v>
      </c>
      <c r="L28" s="36">
        <v>0</v>
      </c>
      <c r="M28" s="36">
        <v>95.666499999999999</v>
      </c>
      <c r="N28"/>
      <c r="O28"/>
      <c r="P28"/>
      <c r="Q28"/>
      <c r="R28"/>
      <c r="S28"/>
      <c r="T28"/>
      <c r="U28"/>
      <c r="V28"/>
      <c r="W28"/>
      <c r="X28"/>
      <c r="Y28" s="37">
        <v>0.55520542481053048</v>
      </c>
    </row>
    <row r="29" spans="1:25" ht="9.9499999999999993" customHeight="1" x14ac:dyDescent="0.25">
      <c r="A29" s="2" t="s">
        <v>283</v>
      </c>
      <c r="B29" s="36">
        <v>48.27</v>
      </c>
      <c r="C29" s="36">
        <v>3.06</v>
      </c>
      <c r="D29" s="36">
        <v>14.13</v>
      </c>
      <c r="E29" s="36">
        <v>0</v>
      </c>
      <c r="F29" s="36">
        <v>10.46</v>
      </c>
      <c r="G29" s="36">
        <v>7.53</v>
      </c>
      <c r="H29" s="36">
        <v>0.1845</v>
      </c>
      <c r="I29" s="36">
        <v>0</v>
      </c>
      <c r="J29" s="36">
        <v>8.52</v>
      </c>
      <c r="K29" s="36">
        <v>3.54</v>
      </c>
      <c r="L29" s="36">
        <v>0</v>
      </c>
      <c r="M29" s="36">
        <v>95.694500000000005</v>
      </c>
      <c r="N29"/>
      <c r="O29"/>
      <c r="P29"/>
      <c r="Q29"/>
      <c r="R29"/>
      <c r="S29"/>
      <c r="T29"/>
      <c r="U29"/>
      <c r="V29"/>
      <c r="W29"/>
      <c r="X29"/>
      <c r="Y29" s="37">
        <v>0.56191321430174057</v>
      </c>
    </row>
    <row r="30" spans="1:25" ht="9.9499999999999993" customHeight="1" x14ac:dyDescent="0.25">
      <c r="A30" s="2" t="s">
        <v>284</v>
      </c>
      <c r="B30" s="36">
        <v>48.35</v>
      </c>
      <c r="C30" s="36">
        <v>2.99</v>
      </c>
      <c r="D30" s="36">
        <v>14</v>
      </c>
      <c r="E30" s="36">
        <v>3.61E-2</v>
      </c>
      <c r="F30" s="36">
        <v>10.51</v>
      </c>
      <c r="G30" s="36">
        <v>7.51</v>
      </c>
      <c r="H30" s="36">
        <v>0.21099999999999999</v>
      </c>
      <c r="I30" s="36">
        <v>4.1200000000000001E-2</v>
      </c>
      <c r="J30" s="36">
        <v>8.4499999999999993</v>
      </c>
      <c r="K30" s="36">
        <v>3.35</v>
      </c>
      <c r="L30" s="36">
        <v>0</v>
      </c>
      <c r="M30" s="36">
        <v>95.448400000000007</v>
      </c>
      <c r="N30"/>
      <c r="O30"/>
      <c r="P30"/>
      <c r="Q30"/>
      <c r="R30"/>
      <c r="S30"/>
      <c r="T30"/>
      <c r="U30"/>
      <c r="V30"/>
      <c r="W30"/>
      <c r="X30"/>
      <c r="Y30" s="37">
        <v>0.56008378027775063</v>
      </c>
    </row>
    <row r="31" spans="1:25" ht="9.9499999999999993" customHeight="1" x14ac:dyDescent="0.25">
      <c r="A31" s="2" t="s">
        <v>285</v>
      </c>
      <c r="B31" s="36">
        <v>48.56</v>
      </c>
      <c r="C31" s="36">
        <v>3.15</v>
      </c>
      <c r="D31" s="36">
        <v>13.47</v>
      </c>
      <c r="E31" s="36">
        <v>8.6E-3</v>
      </c>
      <c r="F31" s="36">
        <v>10.42</v>
      </c>
      <c r="G31" s="36">
        <v>7.55</v>
      </c>
      <c r="H31" s="36">
        <v>0.2225</v>
      </c>
      <c r="I31" s="36">
        <v>1.8E-3</v>
      </c>
      <c r="J31" s="36">
        <v>8.61</v>
      </c>
      <c r="K31" s="36">
        <v>3.48</v>
      </c>
      <c r="L31" s="36">
        <v>0</v>
      </c>
      <c r="M31" s="36">
        <v>95.472899999999996</v>
      </c>
      <c r="N31"/>
      <c r="O31"/>
      <c r="P31"/>
      <c r="Q31"/>
      <c r="R31"/>
      <c r="S31"/>
      <c r="T31"/>
      <c r="U31"/>
      <c r="V31"/>
      <c r="W31"/>
      <c r="X31"/>
      <c r="Y31" s="37">
        <v>0.56350869960553807</v>
      </c>
    </row>
    <row r="32" spans="1:25" ht="9.9499999999999993" customHeight="1" x14ac:dyDescent="0.25">
      <c r="A32" s="2" t="s">
        <v>286</v>
      </c>
      <c r="B32" s="36">
        <v>49.4</v>
      </c>
      <c r="C32" s="36">
        <v>2.97</v>
      </c>
      <c r="D32" s="36">
        <v>14.18</v>
      </c>
      <c r="E32" s="36">
        <v>2.8999999999999998E-3</v>
      </c>
      <c r="F32" s="36">
        <v>10.52</v>
      </c>
      <c r="G32" s="36">
        <v>7.53</v>
      </c>
      <c r="H32" s="36">
        <v>0.21110000000000001</v>
      </c>
      <c r="I32" s="36">
        <v>0</v>
      </c>
      <c r="J32" s="36">
        <v>8.65</v>
      </c>
      <c r="K32" s="36">
        <v>3.24</v>
      </c>
      <c r="L32" s="36">
        <v>0</v>
      </c>
      <c r="M32" s="36">
        <v>96.703999999999994</v>
      </c>
      <c r="N32"/>
      <c r="O32"/>
      <c r="P32"/>
      <c r="Q32"/>
      <c r="R32"/>
      <c r="S32"/>
      <c r="T32"/>
      <c r="U32"/>
      <c r="V32"/>
      <c r="W32"/>
      <c r="X32"/>
      <c r="Y32" s="37">
        <v>0.56050470738609526</v>
      </c>
    </row>
    <row r="33" spans="1:26" ht="9.9499999999999993" customHeight="1" x14ac:dyDescent="0.25">
      <c r="A33" s="2" t="s">
        <v>287</v>
      </c>
      <c r="B33" s="36">
        <v>49.63</v>
      </c>
      <c r="C33" s="36">
        <v>3.13</v>
      </c>
      <c r="D33" s="36">
        <v>14.52</v>
      </c>
      <c r="E33" s="36">
        <v>1.7999999999999999E-2</v>
      </c>
      <c r="F33" s="36">
        <v>10.53</v>
      </c>
      <c r="G33" s="36">
        <v>7.62</v>
      </c>
      <c r="H33" s="36">
        <v>0.16239999999999999</v>
      </c>
      <c r="I33" s="36">
        <v>0</v>
      </c>
      <c r="J33" s="36">
        <v>8.49</v>
      </c>
      <c r="K33" s="36">
        <v>3.16</v>
      </c>
      <c r="L33" s="36">
        <v>0</v>
      </c>
      <c r="M33" s="36">
        <v>97.260499999999993</v>
      </c>
      <c r="N33"/>
      <c r="O33"/>
      <c r="P33"/>
      <c r="Q33"/>
      <c r="R33"/>
      <c r="S33"/>
      <c r="T33"/>
      <c r="U33"/>
      <c r="V33"/>
      <c r="W33"/>
      <c r="X33"/>
      <c r="Y33" s="37">
        <v>0.56319568588331737</v>
      </c>
    </row>
    <row r="34" spans="1:26" ht="9.9499999999999993" customHeight="1" x14ac:dyDescent="0.25">
      <c r="A34" s="2" t="s">
        <v>288</v>
      </c>
      <c r="B34" s="36">
        <v>49.39</v>
      </c>
      <c r="C34" s="36">
        <v>3.15</v>
      </c>
      <c r="D34" s="36">
        <v>14.46</v>
      </c>
      <c r="E34" s="36">
        <v>0</v>
      </c>
      <c r="F34" s="36">
        <v>10.41</v>
      </c>
      <c r="G34" s="36">
        <v>7.49</v>
      </c>
      <c r="H34" s="36">
        <v>0.20330000000000001</v>
      </c>
      <c r="I34" s="36">
        <v>0</v>
      </c>
      <c r="J34" s="36">
        <v>8.4600000000000009</v>
      </c>
      <c r="K34" s="36">
        <v>3.17</v>
      </c>
      <c r="L34" s="36">
        <v>0</v>
      </c>
      <c r="M34" s="36">
        <v>96.733400000000003</v>
      </c>
      <c r="N34"/>
      <c r="O34"/>
      <c r="P34"/>
      <c r="Q34"/>
      <c r="R34"/>
      <c r="S34"/>
      <c r="T34"/>
      <c r="U34"/>
      <c r="V34"/>
      <c r="W34"/>
      <c r="X34"/>
      <c r="Y34" s="37">
        <v>0.56178159239467251</v>
      </c>
    </row>
    <row r="35" spans="1:26" ht="9.9499999999999993" customHeight="1" x14ac:dyDescent="0.25">
      <c r="A35" s="2" t="s">
        <v>289</v>
      </c>
      <c r="B35" s="36">
        <v>49.48</v>
      </c>
      <c r="C35" s="36">
        <v>3.18</v>
      </c>
      <c r="D35" s="36">
        <v>14.74</v>
      </c>
      <c r="E35" s="36">
        <v>0</v>
      </c>
      <c r="F35" s="36">
        <v>10.210000000000001</v>
      </c>
      <c r="G35" s="36">
        <v>7.53</v>
      </c>
      <c r="H35" s="36">
        <v>0.2235</v>
      </c>
      <c r="I35" s="36">
        <v>0</v>
      </c>
      <c r="J35" s="36">
        <v>8.5299999999999994</v>
      </c>
      <c r="K35" s="36">
        <v>3.3</v>
      </c>
      <c r="L35" s="36">
        <v>0</v>
      </c>
      <c r="M35" s="36">
        <v>97.193600000000004</v>
      </c>
      <c r="N35"/>
      <c r="O35"/>
      <c r="P35"/>
      <c r="Q35"/>
      <c r="R35"/>
      <c r="S35"/>
      <c r="T35"/>
      <c r="U35"/>
      <c r="V35"/>
      <c r="W35"/>
      <c r="X35"/>
      <c r="Y35" s="37">
        <v>0.56785899638723591</v>
      </c>
    </row>
    <row r="36" spans="1:26" ht="9.9499999999999993" customHeight="1" x14ac:dyDescent="0.25">
      <c r="A36" s="2" t="s">
        <v>290</v>
      </c>
      <c r="B36" s="36">
        <v>49.73</v>
      </c>
      <c r="C36" s="36">
        <v>3.21</v>
      </c>
      <c r="D36" s="36">
        <v>14.57</v>
      </c>
      <c r="E36" s="36">
        <v>1.0699999999999999E-2</v>
      </c>
      <c r="F36" s="36">
        <v>10.47</v>
      </c>
      <c r="G36" s="36">
        <v>7.66</v>
      </c>
      <c r="H36" s="36">
        <v>0.25819999999999999</v>
      </c>
      <c r="I36" s="36">
        <v>8.4500000000000006E-2</v>
      </c>
      <c r="J36" s="36">
        <v>8.56</v>
      </c>
      <c r="K36" s="36">
        <v>3.28</v>
      </c>
      <c r="L36" s="36">
        <v>0</v>
      </c>
      <c r="M36" s="36">
        <v>97.833500000000001</v>
      </c>
      <c r="N36"/>
      <c r="O36"/>
      <c r="P36"/>
      <c r="Q36"/>
      <c r="R36"/>
      <c r="S36"/>
      <c r="T36"/>
      <c r="U36"/>
      <c r="V36"/>
      <c r="W36"/>
      <c r="X36"/>
      <c r="Y36" s="37">
        <v>0.56588754446524892</v>
      </c>
    </row>
    <row r="37" spans="1:26" s="53" customFormat="1" ht="9.9499999999999993" customHeight="1" x14ac:dyDescent="0.25">
      <c r="A37" s="50" t="s">
        <v>62</v>
      </c>
      <c r="B37" s="51">
        <f>AVERAGE(B12:B36)</f>
        <v>48.118000000000009</v>
      </c>
      <c r="C37" s="51">
        <f t="shared" ref="C37:M37" si="0">AVERAGE(C12:C36)</f>
        <v>3.1156000000000001</v>
      </c>
      <c r="D37" s="51">
        <f t="shared" si="0"/>
        <v>14.1732</v>
      </c>
      <c r="E37" s="51">
        <f t="shared" si="0"/>
        <v>2.2992000000000002E-2</v>
      </c>
      <c r="F37" s="51">
        <f t="shared" si="0"/>
        <v>10.489199999999999</v>
      </c>
      <c r="G37" s="51">
        <f t="shared" si="0"/>
        <v>7.4260000000000002</v>
      </c>
      <c r="H37" s="51">
        <f t="shared" si="0"/>
        <v>0.21447199999999994</v>
      </c>
      <c r="I37" s="51">
        <f t="shared" si="0"/>
        <v>1.2163999999999999E-2</v>
      </c>
      <c r="J37" s="51">
        <f t="shared" si="0"/>
        <v>8.4735999999999994</v>
      </c>
      <c r="K37" s="51">
        <f t="shared" si="0"/>
        <v>3.3019999999999992</v>
      </c>
      <c r="L37" s="51">
        <f t="shared" si="0"/>
        <v>0</v>
      </c>
      <c r="M37" s="51">
        <f t="shared" si="0"/>
        <v>95.347300000000018</v>
      </c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>
        <f t="shared" ref="Y37" si="1">AVERAGE(Y12:Y36)</f>
        <v>0.55771110722328987</v>
      </c>
    </row>
    <row r="38" spans="1:26" s="53" customFormat="1" ht="9.9499999999999993" customHeight="1" x14ac:dyDescent="0.25">
      <c r="A38" s="50" t="s">
        <v>59</v>
      </c>
      <c r="B38" s="51">
        <f>STDEV(B12:B36)</f>
        <v>0.88607279610650502</v>
      </c>
      <c r="C38" s="51">
        <f t="shared" ref="C38:M38" si="2">STDEV(C12:C36)</f>
        <v>8.5930204235763336E-2</v>
      </c>
      <c r="D38" s="51">
        <f t="shared" si="2"/>
        <v>0.30676701256817024</v>
      </c>
      <c r="E38" s="51">
        <f t="shared" si="2"/>
        <v>2.4209414835279816E-2</v>
      </c>
      <c r="F38" s="51">
        <f t="shared" si="2"/>
        <v>0.13850150420362456</v>
      </c>
      <c r="G38" s="51">
        <f t="shared" si="2"/>
        <v>0.2078460969082653</v>
      </c>
      <c r="H38" s="51">
        <f t="shared" si="2"/>
        <v>3.2088543126792476E-2</v>
      </c>
      <c r="I38" s="51">
        <f t="shared" si="2"/>
        <v>2.505869576281522E-2</v>
      </c>
      <c r="J38" s="51">
        <f t="shared" si="2"/>
        <v>0.19737612148720857</v>
      </c>
      <c r="K38" s="51">
        <f t="shared" si="2"/>
        <v>0.14866068747318506</v>
      </c>
      <c r="L38" s="51">
        <f t="shared" si="2"/>
        <v>0</v>
      </c>
      <c r="M38" s="51">
        <f t="shared" si="2"/>
        <v>1.219308337405542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>
        <f t="shared" ref="Y38" si="3">STDEV(Y12:Y36)</f>
        <v>7.0133191393656775E-3</v>
      </c>
    </row>
    <row r="39" spans="1:26" ht="9.9499999999999993" customHeight="1" x14ac:dyDescent="0.25">
      <c r="A39" s="2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9.9499999999999993" customHeight="1" x14ac:dyDescent="0.25">
      <c r="A40" s="2" t="s">
        <v>291</v>
      </c>
      <c r="B40" s="36">
        <v>50.37</v>
      </c>
      <c r="C40" s="36">
        <v>1.19</v>
      </c>
      <c r="D40" s="36">
        <v>8.75</v>
      </c>
      <c r="E40" s="36">
        <v>0.11</v>
      </c>
      <c r="F40" s="36">
        <v>5.73</v>
      </c>
      <c r="G40" s="36">
        <v>14.3</v>
      </c>
      <c r="H40" s="36">
        <v>0.1</v>
      </c>
      <c r="I40" s="36">
        <v>0</v>
      </c>
      <c r="J40" s="36">
        <v>17.3</v>
      </c>
      <c r="K40" s="36">
        <v>1.4</v>
      </c>
      <c r="L40" s="36">
        <v>0</v>
      </c>
      <c r="M40" s="36">
        <v>99.25</v>
      </c>
      <c r="N40" s="37">
        <v>1.8404</v>
      </c>
      <c r="O40" s="37">
        <v>3.27E-2</v>
      </c>
      <c r="P40" s="37">
        <v>0.37680000000000002</v>
      </c>
      <c r="Q40" s="37">
        <v>3.3E-3</v>
      </c>
      <c r="R40" s="37">
        <v>0.17510000000000001</v>
      </c>
      <c r="S40" s="37">
        <v>0.77880000000000005</v>
      </c>
      <c r="T40" s="37">
        <v>3.0000000000000001E-3</v>
      </c>
      <c r="U40" s="37">
        <v>0</v>
      </c>
      <c r="V40" s="37">
        <v>0.67720000000000002</v>
      </c>
      <c r="W40" s="37">
        <v>9.9199999999999997E-2</v>
      </c>
      <c r="X40" s="37">
        <v>0</v>
      </c>
      <c r="Y40" s="37">
        <v>0.81643778173812764</v>
      </c>
    </row>
    <row r="41" spans="1:26" ht="9.9499999999999993" customHeight="1" x14ac:dyDescent="0.25">
      <c r="A41" s="2" t="s">
        <v>292</v>
      </c>
      <c r="B41" s="36">
        <v>50.8</v>
      </c>
      <c r="C41" s="36">
        <v>1.04</v>
      </c>
      <c r="D41" s="36">
        <v>8.7100000000000009</v>
      </c>
      <c r="E41" s="36">
        <v>0.21</v>
      </c>
      <c r="F41" s="36">
        <v>5.82</v>
      </c>
      <c r="G41" s="36">
        <v>14.98</v>
      </c>
      <c r="H41" s="36">
        <v>0.11</v>
      </c>
      <c r="I41" s="36">
        <v>0</v>
      </c>
      <c r="J41" s="36">
        <v>16.87</v>
      </c>
      <c r="K41" s="36">
        <v>1.54</v>
      </c>
      <c r="L41" s="36">
        <v>0</v>
      </c>
      <c r="M41" s="36">
        <v>100.07</v>
      </c>
      <c r="N41" s="37">
        <v>1.8399000000000001</v>
      </c>
      <c r="O41" s="37">
        <v>2.8299999999999999E-2</v>
      </c>
      <c r="P41" s="37">
        <v>0.37180000000000002</v>
      </c>
      <c r="Q41" s="37">
        <v>6.0000000000000001E-3</v>
      </c>
      <c r="R41" s="37">
        <v>0.17630000000000001</v>
      </c>
      <c r="S41" s="37">
        <v>0.80869999999999997</v>
      </c>
      <c r="T41" s="37">
        <v>3.2000000000000002E-3</v>
      </c>
      <c r="U41" s="37">
        <v>0</v>
      </c>
      <c r="V41" s="37">
        <v>0.65469999999999995</v>
      </c>
      <c r="W41" s="37">
        <v>0.1081</v>
      </c>
      <c r="X41" s="37">
        <v>0</v>
      </c>
      <c r="Y41" s="37">
        <v>0.82101522842639596</v>
      </c>
    </row>
    <row r="42" spans="1:26" ht="9.9499999999999993" customHeight="1" x14ac:dyDescent="0.25">
      <c r="A42" s="2" t="s">
        <v>293</v>
      </c>
      <c r="B42" s="36">
        <v>50.09</v>
      </c>
      <c r="C42" s="36">
        <v>1.82</v>
      </c>
      <c r="D42" s="36">
        <v>8.9</v>
      </c>
      <c r="E42" s="36">
        <v>0.01</v>
      </c>
      <c r="F42" s="36">
        <v>6.04</v>
      </c>
      <c r="G42" s="36">
        <v>13.53</v>
      </c>
      <c r="H42" s="36">
        <v>0.17</v>
      </c>
      <c r="I42" s="36">
        <v>0</v>
      </c>
      <c r="J42" s="36">
        <v>16.88</v>
      </c>
      <c r="K42" s="36">
        <v>1.69</v>
      </c>
      <c r="L42" s="36">
        <v>0</v>
      </c>
      <c r="M42" s="36">
        <v>99.13</v>
      </c>
      <c r="N42" s="37">
        <v>1.8353999999999999</v>
      </c>
      <c r="O42" s="37">
        <v>5.0200000000000002E-2</v>
      </c>
      <c r="P42" s="37">
        <v>0.38440000000000002</v>
      </c>
      <c r="Q42" s="37">
        <v>2.0000000000000001E-4</v>
      </c>
      <c r="R42" s="37">
        <v>0.18509999999999999</v>
      </c>
      <c r="S42" s="37">
        <v>0.7389</v>
      </c>
      <c r="T42" s="37">
        <v>5.3E-3</v>
      </c>
      <c r="U42" s="37">
        <v>0</v>
      </c>
      <c r="V42" s="37">
        <v>0.66269999999999996</v>
      </c>
      <c r="W42" s="37">
        <v>0.1201</v>
      </c>
      <c r="X42" s="37">
        <v>0</v>
      </c>
      <c r="Y42" s="37">
        <v>0.79967532467532476</v>
      </c>
    </row>
    <row r="43" spans="1:26" ht="9.9499999999999993" customHeight="1" x14ac:dyDescent="0.25">
      <c r="A43" s="2" t="s">
        <v>294</v>
      </c>
      <c r="B43" s="36">
        <v>50.35</v>
      </c>
      <c r="C43" s="36">
        <v>1.05</v>
      </c>
      <c r="D43" s="36">
        <v>9.33</v>
      </c>
      <c r="E43" s="36">
        <v>0.21</v>
      </c>
      <c r="F43" s="36">
        <v>5.53</v>
      </c>
      <c r="G43" s="36">
        <v>14.79</v>
      </c>
      <c r="H43" s="36">
        <v>0.12</v>
      </c>
      <c r="I43" s="36">
        <v>0</v>
      </c>
      <c r="J43" s="36">
        <v>16.75</v>
      </c>
      <c r="K43" s="36">
        <v>1.43</v>
      </c>
      <c r="L43" s="36">
        <v>0</v>
      </c>
      <c r="M43" s="36">
        <v>99.56</v>
      </c>
      <c r="N43" s="37">
        <v>1.8294999999999999</v>
      </c>
      <c r="O43" s="37">
        <v>2.8799999999999999E-2</v>
      </c>
      <c r="P43" s="37">
        <v>0.39950000000000002</v>
      </c>
      <c r="Q43" s="37">
        <v>6.0000000000000001E-3</v>
      </c>
      <c r="R43" s="37">
        <v>0.16800000000000001</v>
      </c>
      <c r="S43" s="37">
        <v>0.80100000000000005</v>
      </c>
      <c r="T43" s="37">
        <v>3.7000000000000002E-3</v>
      </c>
      <c r="U43" s="37">
        <v>0</v>
      </c>
      <c r="V43" s="37">
        <v>0.65210000000000001</v>
      </c>
      <c r="W43" s="37">
        <v>0.1007</v>
      </c>
      <c r="X43" s="37">
        <v>0</v>
      </c>
      <c r="Y43" s="37">
        <v>0.82662538699690402</v>
      </c>
    </row>
    <row r="44" spans="1:26" ht="9.9499999999999993" customHeight="1" x14ac:dyDescent="0.25">
      <c r="A44" s="2" t="s">
        <v>295</v>
      </c>
      <c r="B44" s="36">
        <v>50.37</v>
      </c>
      <c r="C44" s="36">
        <v>1.87</v>
      </c>
      <c r="D44" s="36">
        <v>9.6199999999999992</v>
      </c>
      <c r="E44" s="36">
        <v>0.12</v>
      </c>
      <c r="F44" s="36">
        <v>6.36</v>
      </c>
      <c r="G44" s="36">
        <v>13.24</v>
      </c>
      <c r="H44" s="36">
        <v>0.16</v>
      </c>
      <c r="I44" s="36">
        <v>0.05</v>
      </c>
      <c r="J44" s="36">
        <v>16.73</v>
      </c>
      <c r="K44" s="36">
        <v>1.89</v>
      </c>
      <c r="L44" s="36">
        <v>0</v>
      </c>
      <c r="M44" s="36">
        <v>100.41</v>
      </c>
      <c r="N44" s="37">
        <v>1.8241000000000001</v>
      </c>
      <c r="O44" s="37">
        <v>5.0900000000000001E-2</v>
      </c>
      <c r="P44" s="37">
        <v>0.41060000000000002</v>
      </c>
      <c r="Q44" s="37">
        <v>3.3999999999999998E-3</v>
      </c>
      <c r="R44" s="37">
        <v>0.19259999999999999</v>
      </c>
      <c r="S44" s="37">
        <v>0.71460000000000001</v>
      </c>
      <c r="T44" s="37">
        <v>4.8999999999999998E-3</v>
      </c>
      <c r="U44" s="37">
        <v>1.5E-3</v>
      </c>
      <c r="V44" s="37">
        <v>0.64910000000000001</v>
      </c>
      <c r="W44" s="37">
        <v>0.13270000000000001</v>
      </c>
      <c r="X44" s="37">
        <v>0</v>
      </c>
      <c r="Y44" s="37">
        <v>0.78769841269841268</v>
      </c>
    </row>
    <row r="45" spans="1:26" ht="9.9499999999999993" customHeight="1" x14ac:dyDescent="0.25">
      <c r="A45" s="2" t="s">
        <v>296</v>
      </c>
      <c r="B45" s="36">
        <v>50.72</v>
      </c>
      <c r="C45" s="36">
        <v>1.04</v>
      </c>
      <c r="D45" s="36">
        <v>9.4700000000000006</v>
      </c>
      <c r="E45" s="36">
        <v>0.09</v>
      </c>
      <c r="F45" s="36">
        <v>5.77</v>
      </c>
      <c r="G45" s="36">
        <v>14.53</v>
      </c>
      <c r="H45" s="36">
        <v>0.18</v>
      </c>
      <c r="I45" s="36">
        <v>0.05</v>
      </c>
      <c r="J45" s="36">
        <v>16.739999999999998</v>
      </c>
      <c r="K45" s="36">
        <v>1.53</v>
      </c>
      <c r="L45" s="36">
        <v>0</v>
      </c>
      <c r="M45" s="36">
        <v>100.12</v>
      </c>
      <c r="N45" s="37">
        <v>1.8339000000000001</v>
      </c>
      <c r="O45" s="37">
        <v>2.8400000000000002E-2</v>
      </c>
      <c r="P45" s="37">
        <v>0.40350000000000003</v>
      </c>
      <c r="Q45" s="37">
        <v>2.5999999999999999E-3</v>
      </c>
      <c r="R45" s="37">
        <v>0.17449999999999999</v>
      </c>
      <c r="S45" s="37">
        <v>0.78300000000000003</v>
      </c>
      <c r="T45" s="37">
        <v>5.4000000000000003E-3</v>
      </c>
      <c r="U45" s="37">
        <v>1.4E-3</v>
      </c>
      <c r="V45" s="37">
        <v>0.64849999999999997</v>
      </c>
      <c r="W45" s="37">
        <v>0.10730000000000001</v>
      </c>
      <c r="X45" s="37">
        <v>0</v>
      </c>
      <c r="Y45" s="37">
        <v>0.81775456919060052</v>
      </c>
    </row>
    <row r="46" spans="1:26" ht="9.9499999999999993" customHeight="1" x14ac:dyDescent="0.25">
      <c r="A46" s="2" t="s">
        <v>297</v>
      </c>
      <c r="B46" s="36">
        <v>49.88</v>
      </c>
      <c r="C46" s="36">
        <v>1.21</v>
      </c>
      <c r="D46" s="36">
        <v>9.3000000000000007</v>
      </c>
      <c r="E46" s="36">
        <v>0.21</v>
      </c>
      <c r="F46" s="36">
        <v>5.29</v>
      </c>
      <c r="G46" s="36">
        <v>14.45</v>
      </c>
      <c r="H46" s="36">
        <v>0.14000000000000001</v>
      </c>
      <c r="I46" s="36">
        <v>0</v>
      </c>
      <c r="J46" s="36">
        <v>17.3</v>
      </c>
      <c r="K46" s="36">
        <v>1.38</v>
      </c>
      <c r="L46" s="36">
        <v>0</v>
      </c>
      <c r="M46" s="36">
        <v>99.16</v>
      </c>
      <c r="N46" s="37">
        <v>1.8224</v>
      </c>
      <c r="O46" s="37">
        <v>3.3300000000000003E-2</v>
      </c>
      <c r="P46" s="37">
        <v>0.40050000000000002</v>
      </c>
      <c r="Q46" s="37">
        <v>6.0000000000000001E-3</v>
      </c>
      <c r="R46" s="37">
        <v>0.16159999999999999</v>
      </c>
      <c r="S46" s="37">
        <v>0.78690000000000004</v>
      </c>
      <c r="T46" s="37">
        <v>4.3E-3</v>
      </c>
      <c r="U46" s="37">
        <v>0</v>
      </c>
      <c r="V46" s="37">
        <v>0.67720000000000002</v>
      </c>
      <c r="W46" s="37">
        <v>9.7799999999999998E-2</v>
      </c>
      <c r="X46" s="37">
        <v>0</v>
      </c>
      <c r="Y46" s="37">
        <v>0.82962572482867691</v>
      </c>
    </row>
    <row r="47" spans="1:26" ht="9.9499999999999993" customHeight="1" x14ac:dyDescent="0.25">
      <c r="A47" s="2" t="s">
        <v>298</v>
      </c>
      <c r="B47" s="36">
        <v>50.48</v>
      </c>
      <c r="C47" s="36">
        <v>1.19</v>
      </c>
      <c r="D47" s="36">
        <v>9.27</v>
      </c>
      <c r="E47" s="36">
        <v>0.08</v>
      </c>
      <c r="F47" s="36">
        <v>5.53</v>
      </c>
      <c r="G47" s="36">
        <v>14.47</v>
      </c>
      <c r="H47" s="36">
        <v>0.18</v>
      </c>
      <c r="I47" s="36">
        <v>0.03</v>
      </c>
      <c r="J47" s="36">
        <v>17.12</v>
      </c>
      <c r="K47" s="36">
        <v>1.5</v>
      </c>
      <c r="L47" s="36">
        <v>0</v>
      </c>
      <c r="M47" s="36">
        <v>99.85</v>
      </c>
      <c r="N47" s="37">
        <v>1.8311999999999999</v>
      </c>
      <c r="O47" s="37">
        <v>3.2500000000000001E-2</v>
      </c>
      <c r="P47" s="37">
        <v>0.39629999999999999</v>
      </c>
      <c r="Q47" s="37">
        <v>2.3999999999999998E-3</v>
      </c>
      <c r="R47" s="37">
        <v>0.1678</v>
      </c>
      <c r="S47" s="37">
        <v>0.78239999999999998</v>
      </c>
      <c r="T47" s="37">
        <v>5.4999999999999997E-3</v>
      </c>
      <c r="U47" s="37">
        <v>8.9999999999999998E-4</v>
      </c>
      <c r="V47" s="37">
        <v>0.66539999999999999</v>
      </c>
      <c r="W47" s="37">
        <v>0.1055</v>
      </c>
      <c r="X47" s="37">
        <v>0</v>
      </c>
      <c r="Y47" s="37">
        <v>0.82340559882130082</v>
      </c>
    </row>
    <row r="48" spans="1:26" ht="9.9499999999999993" customHeight="1" x14ac:dyDescent="0.25">
      <c r="A48" s="2" t="s">
        <v>299</v>
      </c>
      <c r="B48" s="36">
        <v>50.78</v>
      </c>
      <c r="C48" s="36">
        <v>1.08</v>
      </c>
      <c r="D48" s="36">
        <v>9.3699999999999992</v>
      </c>
      <c r="E48" s="36">
        <v>0.17</v>
      </c>
      <c r="F48" s="36">
        <v>5.74</v>
      </c>
      <c r="G48" s="36">
        <v>14.39</v>
      </c>
      <c r="H48" s="36">
        <v>0.19</v>
      </c>
      <c r="I48" s="36">
        <v>0.03</v>
      </c>
      <c r="J48" s="36">
        <v>16.829999999999998</v>
      </c>
      <c r="K48" s="36">
        <v>1.43</v>
      </c>
      <c r="L48" s="36">
        <v>0</v>
      </c>
      <c r="M48" s="36">
        <v>100.01</v>
      </c>
      <c r="N48" s="37">
        <v>1.8375999999999999</v>
      </c>
      <c r="O48" s="37">
        <v>2.9399999999999999E-2</v>
      </c>
      <c r="P48" s="37">
        <v>0.39960000000000001</v>
      </c>
      <c r="Q48" s="37">
        <v>4.8999999999999998E-3</v>
      </c>
      <c r="R48" s="37">
        <v>0.17369999999999999</v>
      </c>
      <c r="S48" s="37">
        <v>0.7762</v>
      </c>
      <c r="T48" s="37">
        <v>5.7999999999999996E-3</v>
      </c>
      <c r="U48" s="37">
        <v>8.9999999999999998E-4</v>
      </c>
      <c r="V48" s="37">
        <v>0.65249999999999997</v>
      </c>
      <c r="W48" s="37">
        <v>0.1003</v>
      </c>
      <c r="X48" s="37">
        <v>0</v>
      </c>
      <c r="Y48" s="37">
        <v>0.81713864617328147</v>
      </c>
    </row>
    <row r="49" spans="1:25" ht="9.9499999999999993" customHeight="1" x14ac:dyDescent="0.25">
      <c r="A49" s="2" t="s">
        <v>300</v>
      </c>
      <c r="B49" s="36">
        <v>50.62</v>
      </c>
      <c r="C49" s="36">
        <v>1.17</v>
      </c>
      <c r="D49" s="36">
        <v>9.23</v>
      </c>
      <c r="E49" s="36">
        <v>0.18</v>
      </c>
      <c r="F49" s="36">
        <v>5.44</v>
      </c>
      <c r="G49" s="36">
        <v>14.79</v>
      </c>
      <c r="H49" s="36">
        <v>0.17</v>
      </c>
      <c r="I49" s="36">
        <v>0.01</v>
      </c>
      <c r="J49" s="36">
        <v>16.88</v>
      </c>
      <c r="K49" s="36">
        <v>1.44</v>
      </c>
      <c r="L49" s="36">
        <v>0</v>
      </c>
      <c r="M49" s="36">
        <v>99.93</v>
      </c>
      <c r="N49" s="37">
        <v>1.8323</v>
      </c>
      <c r="O49" s="37">
        <v>3.1800000000000002E-2</v>
      </c>
      <c r="P49" s="37">
        <v>0.39379999999999998</v>
      </c>
      <c r="Q49" s="37">
        <v>5.3E-3</v>
      </c>
      <c r="R49" s="37">
        <v>0.16470000000000001</v>
      </c>
      <c r="S49" s="37">
        <v>0.79800000000000004</v>
      </c>
      <c r="T49" s="37">
        <v>5.1000000000000004E-3</v>
      </c>
      <c r="U49" s="37">
        <v>4.0000000000000002E-4</v>
      </c>
      <c r="V49" s="37">
        <v>0.65459999999999996</v>
      </c>
      <c r="W49" s="37">
        <v>0.1011</v>
      </c>
      <c r="X49" s="37">
        <v>0</v>
      </c>
      <c r="Y49" s="37">
        <v>0.8289186662511685</v>
      </c>
    </row>
    <row r="50" spans="1:25" ht="9.9499999999999993" customHeight="1" x14ac:dyDescent="0.25">
      <c r="A50" s="2" t="s">
        <v>301</v>
      </c>
      <c r="B50" s="36">
        <v>50.17</v>
      </c>
      <c r="C50" s="36">
        <v>1.2</v>
      </c>
      <c r="D50" s="36">
        <v>9.48</v>
      </c>
      <c r="E50" s="36">
        <v>0.18</v>
      </c>
      <c r="F50" s="36">
        <v>5.04</v>
      </c>
      <c r="G50" s="36">
        <v>14.47</v>
      </c>
      <c r="H50" s="36">
        <v>0.16</v>
      </c>
      <c r="I50" s="36">
        <v>0.01</v>
      </c>
      <c r="J50" s="36">
        <v>17.170000000000002</v>
      </c>
      <c r="K50" s="36">
        <v>1.35</v>
      </c>
      <c r="L50" s="36">
        <v>0</v>
      </c>
      <c r="M50" s="36">
        <v>99.23</v>
      </c>
      <c r="N50" s="37">
        <v>1.8270999999999999</v>
      </c>
      <c r="O50" s="37">
        <v>3.2800000000000003E-2</v>
      </c>
      <c r="P50" s="37">
        <v>0.40689999999999998</v>
      </c>
      <c r="Q50" s="37">
        <v>5.3E-3</v>
      </c>
      <c r="R50" s="37">
        <v>0.1535</v>
      </c>
      <c r="S50" s="37">
        <v>0.78549999999999998</v>
      </c>
      <c r="T50" s="37">
        <v>4.8999999999999998E-3</v>
      </c>
      <c r="U50" s="37">
        <v>2.0000000000000001E-4</v>
      </c>
      <c r="V50" s="37">
        <v>0.67</v>
      </c>
      <c r="W50" s="37">
        <v>9.5299999999999996E-2</v>
      </c>
      <c r="X50" s="37">
        <v>0</v>
      </c>
      <c r="Y50" s="37">
        <v>0.83652822151224704</v>
      </c>
    </row>
    <row r="51" spans="1:25" ht="9.9499999999999993" customHeight="1" x14ac:dyDescent="0.25">
      <c r="A51" s="2" t="s">
        <v>302</v>
      </c>
      <c r="B51" s="36">
        <v>50.5</v>
      </c>
      <c r="C51" s="36">
        <v>1.58</v>
      </c>
      <c r="D51" s="36">
        <v>8.64</v>
      </c>
      <c r="E51" s="36">
        <v>0.06</v>
      </c>
      <c r="F51" s="36">
        <v>6.2</v>
      </c>
      <c r="G51" s="36">
        <v>13.9</v>
      </c>
      <c r="H51" s="36">
        <v>0.15</v>
      </c>
      <c r="I51" s="36">
        <v>0.04</v>
      </c>
      <c r="J51" s="36">
        <v>16.91</v>
      </c>
      <c r="K51" s="36">
        <v>1.77</v>
      </c>
      <c r="L51" s="36">
        <v>0</v>
      </c>
      <c r="M51" s="36">
        <v>99.75</v>
      </c>
      <c r="N51" s="37">
        <v>1.8406</v>
      </c>
      <c r="O51" s="37">
        <v>4.3400000000000001E-2</v>
      </c>
      <c r="P51" s="37">
        <v>0.37109999999999999</v>
      </c>
      <c r="Q51" s="37">
        <v>1.6999999999999999E-3</v>
      </c>
      <c r="R51" s="37">
        <v>0.189</v>
      </c>
      <c r="S51" s="37">
        <v>0.75509999999999999</v>
      </c>
      <c r="T51" s="37">
        <v>4.7000000000000002E-3</v>
      </c>
      <c r="U51" s="37">
        <v>1.1999999999999999E-3</v>
      </c>
      <c r="V51" s="37">
        <v>0.6603</v>
      </c>
      <c r="W51" s="37">
        <v>0.12509999999999999</v>
      </c>
      <c r="X51" s="37">
        <v>0</v>
      </c>
      <c r="Y51" s="37">
        <v>0.799809342230696</v>
      </c>
    </row>
    <row r="52" spans="1:25" ht="9.9499999999999993" customHeight="1" x14ac:dyDescent="0.25">
      <c r="A52" s="2" t="s">
        <v>303</v>
      </c>
      <c r="B52" s="36">
        <v>50.46</v>
      </c>
      <c r="C52" s="36">
        <v>1.29</v>
      </c>
      <c r="D52" s="36">
        <v>9.26</v>
      </c>
      <c r="E52" s="36">
        <v>0.28000000000000003</v>
      </c>
      <c r="F52" s="36">
        <v>5.12</v>
      </c>
      <c r="G52" s="36">
        <v>14.9</v>
      </c>
      <c r="H52" s="36">
        <v>0.12</v>
      </c>
      <c r="I52" s="36">
        <v>0.01</v>
      </c>
      <c r="J52" s="36">
        <v>17.36</v>
      </c>
      <c r="K52" s="36">
        <v>1.49</v>
      </c>
      <c r="L52" s="36">
        <v>0</v>
      </c>
      <c r="M52" s="36">
        <v>100.28</v>
      </c>
      <c r="N52" s="37">
        <v>1.8217000000000001</v>
      </c>
      <c r="O52" s="37">
        <v>3.49E-2</v>
      </c>
      <c r="P52" s="37">
        <v>0.39400000000000002</v>
      </c>
      <c r="Q52" s="37">
        <v>7.9000000000000008E-3</v>
      </c>
      <c r="R52" s="37">
        <v>0.15459999999999999</v>
      </c>
      <c r="S52" s="37">
        <v>0.80179999999999996</v>
      </c>
      <c r="T52" s="37">
        <v>3.8E-3</v>
      </c>
      <c r="U52" s="37">
        <v>2.0000000000000001E-4</v>
      </c>
      <c r="V52" s="37">
        <v>0.67149999999999999</v>
      </c>
      <c r="W52" s="37">
        <v>0.1043</v>
      </c>
      <c r="X52" s="37">
        <v>0</v>
      </c>
      <c r="Y52" s="37">
        <v>0.83835215391049778</v>
      </c>
    </row>
    <row r="53" spans="1:25" s="53" customFormat="1" ht="9.9499999999999993" customHeight="1" x14ac:dyDescent="0.25">
      <c r="A53" s="50" t="s">
        <v>264</v>
      </c>
      <c r="B53" s="51">
        <f>AVERAGE(B40:B52)</f>
        <v>50.43</v>
      </c>
      <c r="C53" s="51">
        <f t="shared" ref="C53:Y53" si="4">AVERAGE(C40:C52)</f>
        <v>1.2869230769230766</v>
      </c>
      <c r="D53" s="51">
        <f t="shared" si="4"/>
        <v>9.1792307692307702</v>
      </c>
      <c r="E53" s="51">
        <f t="shared" si="4"/>
        <v>0.14692307692307691</v>
      </c>
      <c r="F53" s="51">
        <f t="shared" si="4"/>
        <v>5.6623076923076923</v>
      </c>
      <c r="G53" s="51">
        <f t="shared" si="4"/>
        <v>14.364615384615385</v>
      </c>
      <c r="H53" s="51">
        <f t="shared" si="4"/>
        <v>0.14999999999999997</v>
      </c>
      <c r="I53" s="51">
        <f t="shared" si="4"/>
        <v>1.7692307692307695E-2</v>
      </c>
      <c r="J53" s="51">
        <f t="shared" si="4"/>
        <v>16.987692307692306</v>
      </c>
      <c r="K53" s="51">
        <f t="shared" si="4"/>
        <v>1.526153846153846</v>
      </c>
      <c r="L53" s="51">
        <f t="shared" si="4"/>
        <v>0</v>
      </c>
      <c r="M53" s="51">
        <f t="shared" si="4"/>
        <v>99.75</v>
      </c>
      <c r="N53" s="52">
        <f t="shared" si="4"/>
        <v>1.8320076923076922</v>
      </c>
      <c r="O53" s="52">
        <f t="shared" si="4"/>
        <v>3.5184615384615384E-2</v>
      </c>
      <c r="P53" s="52">
        <f t="shared" si="4"/>
        <v>0.39298461538461543</v>
      </c>
      <c r="Q53" s="52">
        <f t="shared" si="4"/>
        <v>4.2307692307692307E-3</v>
      </c>
      <c r="R53" s="52">
        <f t="shared" si="4"/>
        <v>0.17203846153846153</v>
      </c>
      <c r="S53" s="52">
        <f t="shared" si="4"/>
        <v>0.7777615384615385</v>
      </c>
      <c r="T53" s="52">
        <f t="shared" si="4"/>
        <v>4.5846153846153849E-3</v>
      </c>
      <c r="U53" s="52">
        <f t="shared" si="4"/>
        <v>5.1538461538461525E-4</v>
      </c>
      <c r="V53" s="52">
        <f t="shared" si="4"/>
        <v>0.66121538461538465</v>
      </c>
      <c r="W53" s="52">
        <f t="shared" si="4"/>
        <v>0.1075</v>
      </c>
      <c r="X53" s="52">
        <f t="shared" si="4"/>
        <v>0</v>
      </c>
      <c r="Y53" s="52">
        <f t="shared" si="4"/>
        <v>0.81869115826566419</v>
      </c>
    </row>
    <row r="54" spans="1:25" s="53" customFormat="1" ht="9.9499999999999993" customHeight="1" x14ac:dyDescent="0.25">
      <c r="A54" s="50" t="s">
        <v>59</v>
      </c>
      <c r="B54" s="51">
        <f>STDEV(B40:B52)</f>
        <v>0.27190684679377347</v>
      </c>
      <c r="C54" s="51">
        <f t="shared" ref="C54:Y54" si="5">STDEV(C40:C52)</f>
        <v>0.28531808610112919</v>
      </c>
      <c r="D54" s="51">
        <f t="shared" si="5"/>
        <v>0.32061039540386943</v>
      </c>
      <c r="E54" s="51">
        <f t="shared" si="5"/>
        <v>7.5540785383859055E-2</v>
      </c>
      <c r="F54" s="51">
        <f t="shared" si="5"/>
        <v>0.39476055709239427</v>
      </c>
      <c r="G54" s="51">
        <f t="shared" si="5"/>
        <v>0.5217057821003358</v>
      </c>
      <c r="H54" s="51">
        <f t="shared" si="5"/>
        <v>2.9439202887759676E-2</v>
      </c>
      <c r="I54" s="51">
        <f t="shared" si="5"/>
        <v>1.9644272343292225E-2</v>
      </c>
      <c r="J54" s="51">
        <f t="shared" si="5"/>
        <v>0.23033142230829973</v>
      </c>
      <c r="K54" s="51">
        <f t="shared" si="5"/>
        <v>0.16204621056653923</v>
      </c>
      <c r="L54" s="51">
        <f t="shared" si="5"/>
        <v>0</v>
      </c>
      <c r="M54" s="51">
        <f t="shared" si="5"/>
        <v>0.44298231717906494</v>
      </c>
      <c r="N54" s="52">
        <f t="shared" si="5"/>
        <v>6.7398641848904579E-3</v>
      </c>
      <c r="O54" s="52">
        <f t="shared" si="5"/>
        <v>7.8620232927924041E-3</v>
      </c>
      <c r="P54" s="52">
        <f t="shared" si="5"/>
        <v>1.3016838207609288E-2</v>
      </c>
      <c r="Q54" s="52">
        <f t="shared" si="5"/>
        <v>2.1565344944241053E-3</v>
      </c>
      <c r="R54" s="52">
        <f t="shared" si="5"/>
        <v>1.2118480271988072E-2</v>
      </c>
      <c r="S54" s="52">
        <f t="shared" si="5"/>
        <v>2.6916028014968407E-2</v>
      </c>
      <c r="T54" s="52">
        <f t="shared" si="5"/>
        <v>9.0723586959341675E-4</v>
      </c>
      <c r="U54" s="52">
        <f t="shared" si="5"/>
        <v>5.8144382624370785E-4</v>
      </c>
      <c r="V54" s="52">
        <f t="shared" si="5"/>
        <v>1.0280389596528461E-2</v>
      </c>
      <c r="W54" s="52">
        <f t="shared" si="5"/>
        <v>1.1434815258673774E-2</v>
      </c>
      <c r="X54" s="52">
        <f t="shared" si="5"/>
        <v>0</v>
      </c>
      <c r="Y54" s="52">
        <f t="shared" si="5"/>
        <v>1.5018049857657858E-2</v>
      </c>
    </row>
    <row r="55" spans="1:25" ht="6" customHeigh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8" spans="1:25" x14ac:dyDescent="0.25">
      <c r="A58" s="93" t="s">
        <v>475</v>
      </c>
    </row>
    <row r="59" spans="1:25" x14ac:dyDescent="0.25">
      <c r="A59" s="86" t="s">
        <v>458</v>
      </c>
    </row>
    <row r="60" spans="1:25" x14ac:dyDescent="0.25">
      <c r="A60" s="86" t="s">
        <v>459</v>
      </c>
    </row>
  </sheetData>
  <mergeCells count="1">
    <mergeCell ref="A7:S7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122"/>
  <sheetViews>
    <sheetView topLeftCell="A76" workbookViewId="0">
      <selection activeCell="A120" sqref="A120"/>
    </sheetView>
  </sheetViews>
  <sheetFormatPr defaultColWidth="11.42578125" defaultRowHeight="15" x14ac:dyDescent="0.25"/>
  <cols>
    <col min="1" max="1" width="9.85546875" customWidth="1"/>
    <col min="2" max="14" width="6.140625" customWidth="1"/>
    <col min="15" max="15" width="6" customWidth="1"/>
    <col min="16" max="16" width="6.140625" customWidth="1"/>
  </cols>
  <sheetData>
    <row r="7" spans="1:16" s="1" customFormat="1" ht="15.75" x14ac:dyDescent="0.25">
      <c r="A7" s="42" t="s">
        <v>468</v>
      </c>
      <c r="B7" s="42"/>
      <c r="C7" s="43"/>
      <c r="D7" s="43"/>
      <c r="E7"/>
      <c r="F7" s="43"/>
      <c r="G7"/>
      <c r="H7" s="43"/>
      <c r="I7"/>
      <c r="J7"/>
      <c r="K7"/>
      <c r="L7"/>
      <c r="M7"/>
    </row>
    <row r="8" spans="1:16" s="1" customFormat="1" ht="6" customHeight="1" x14ac:dyDescent="0.25">
      <c r="A8" s="2"/>
      <c r="B8" s="2"/>
      <c r="C8" s="2"/>
      <c r="D8" s="2"/>
      <c r="F8" s="2"/>
      <c r="G8" s="2"/>
      <c r="H8" s="2"/>
    </row>
    <row r="9" spans="1:16" s="1" customFormat="1" ht="6" customHeight="1" x14ac:dyDescent="0.25">
      <c r="A9" s="3"/>
      <c r="B9" s="3"/>
      <c r="C9" s="3"/>
      <c r="D9" s="3"/>
      <c r="E9" s="32"/>
      <c r="F9" s="3"/>
      <c r="G9" s="3"/>
      <c r="H9" s="3"/>
      <c r="I9" s="32"/>
      <c r="J9" s="32"/>
      <c r="K9" s="32"/>
      <c r="L9" s="32"/>
      <c r="M9" s="32"/>
      <c r="N9" s="32"/>
      <c r="O9" s="32"/>
      <c r="P9" s="32"/>
    </row>
    <row r="10" spans="1:16" s="20" customFormat="1" ht="11.25" x14ac:dyDescent="0.2">
      <c r="A10" s="20" t="s">
        <v>310</v>
      </c>
      <c r="B10" s="20" t="s">
        <v>33</v>
      </c>
      <c r="C10" s="20" t="s">
        <v>34</v>
      </c>
      <c r="D10" s="20" t="s">
        <v>35</v>
      </c>
      <c r="E10" s="20" t="s">
        <v>37</v>
      </c>
      <c r="F10" s="20" t="s">
        <v>40</v>
      </c>
      <c r="G10" s="20" t="s">
        <v>41</v>
      </c>
      <c r="H10" s="20" t="s">
        <v>42</v>
      </c>
      <c r="I10" s="20" t="s">
        <v>43</v>
      </c>
      <c r="J10" s="20" t="s">
        <v>44</v>
      </c>
      <c r="K10" s="20" t="s">
        <v>45</v>
      </c>
      <c r="L10" s="20" t="s">
        <v>47</v>
      </c>
      <c r="M10" s="20" t="s">
        <v>48</v>
      </c>
      <c r="N10" s="20" t="s">
        <v>49</v>
      </c>
      <c r="O10" s="20" t="s">
        <v>50</v>
      </c>
      <c r="P10" s="20" t="s">
        <v>39</v>
      </c>
    </row>
    <row r="11" spans="1:16" s="20" customFormat="1" ht="11.25" x14ac:dyDescent="0.2">
      <c r="A11" s="20" t="s">
        <v>388</v>
      </c>
    </row>
    <row r="12" spans="1:16" s="20" customFormat="1" ht="11.25" x14ac:dyDescent="0.2">
      <c r="A12" s="20" t="s">
        <v>311</v>
      </c>
    </row>
    <row r="13" spans="1:16" s="20" customFormat="1" ht="11.25" x14ac:dyDescent="0.2">
      <c r="A13" s="54" t="s">
        <v>323</v>
      </c>
    </row>
    <row r="14" spans="1:16" s="20" customFormat="1" ht="11.25" x14ac:dyDescent="0.2">
      <c r="A14" s="20" t="s">
        <v>312</v>
      </c>
      <c r="B14" s="29">
        <v>0.80900000000000005</v>
      </c>
      <c r="C14" s="29">
        <v>4.12</v>
      </c>
      <c r="D14" s="29">
        <v>0.8</v>
      </c>
      <c r="E14" s="29">
        <v>5.0199999999999996</v>
      </c>
      <c r="F14" s="29">
        <v>1.76</v>
      </c>
      <c r="G14" s="29">
        <v>0.66300000000000003</v>
      </c>
      <c r="H14" s="29">
        <v>2.2755686111470053</v>
      </c>
      <c r="I14" s="29">
        <v>0.40600000000000003</v>
      </c>
      <c r="J14" s="29">
        <v>2.75</v>
      </c>
      <c r="K14" s="29">
        <v>0.54700000000000004</v>
      </c>
      <c r="L14" s="29">
        <v>1.64</v>
      </c>
      <c r="M14" s="29">
        <v>0.23200000000000001</v>
      </c>
      <c r="N14" s="29">
        <v>1.57</v>
      </c>
      <c r="O14" s="29">
        <v>0.17799999999999999</v>
      </c>
      <c r="P14" s="29">
        <v>0.95</v>
      </c>
    </row>
    <row r="15" spans="1:16" s="20" customFormat="1" ht="11.25" x14ac:dyDescent="0.2">
      <c r="A15" s="20" t="s">
        <v>313</v>
      </c>
      <c r="B15" s="29">
        <v>0.93</v>
      </c>
      <c r="C15" s="29">
        <v>4</v>
      </c>
      <c r="D15" s="29">
        <v>0.77</v>
      </c>
      <c r="E15" s="29">
        <v>4.7</v>
      </c>
      <c r="F15" s="29">
        <v>1.55</v>
      </c>
      <c r="G15" s="29">
        <v>0.61</v>
      </c>
      <c r="H15" s="29">
        <v>2.1216955595133085</v>
      </c>
      <c r="I15" s="29">
        <v>0.40100000000000002</v>
      </c>
      <c r="J15" s="29">
        <v>2.37</v>
      </c>
      <c r="K15" s="29">
        <v>0.50800000000000001</v>
      </c>
      <c r="L15" s="29">
        <v>1.46</v>
      </c>
      <c r="M15" s="29">
        <v>0.20100000000000001</v>
      </c>
      <c r="N15" s="29">
        <v>1.37</v>
      </c>
      <c r="O15" s="29">
        <v>0.26600000000000001</v>
      </c>
      <c r="P15" s="29">
        <v>1.29</v>
      </c>
    </row>
    <row r="16" spans="1:16" s="20" customFormat="1" ht="11.25" x14ac:dyDescent="0.2">
      <c r="A16" s="20" t="s">
        <v>314</v>
      </c>
      <c r="B16" s="29">
        <v>0.95499999999999996</v>
      </c>
      <c r="C16" s="29">
        <v>4.1900000000000004</v>
      </c>
      <c r="D16" s="29">
        <v>0.89</v>
      </c>
      <c r="E16" s="29">
        <v>6.2</v>
      </c>
      <c r="F16" s="29">
        <v>2.16</v>
      </c>
      <c r="G16" s="29">
        <v>0.58199999999999996</v>
      </c>
      <c r="H16" s="29">
        <v>2.4995419431319559</v>
      </c>
      <c r="I16" s="29">
        <v>0.39</v>
      </c>
      <c r="J16" s="29">
        <v>2.16</v>
      </c>
      <c r="K16" s="29">
        <v>0.46100000000000002</v>
      </c>
      <c r="L16" s="29">
        <v>1.22</v>
      </c>
      <c r="M16" s="29">
        <v>0.17499999999999999</v>
      </c>
      <c r="N16" s="29">
        <v>1.1200000000000001</v>
      </c>
      <c r="O16" s="29">
        <v>0.22</v>
      </c>
      <c r="P16" s="29">
        <v>1.1200000000000001</v>
      </c>
    </row>
    <row r="17" spans="1:16" s="20" customFormat="1" ht="11.25" x14ac:dyDescent="0.2">
      <c r="A17" s="20" t="s">
        <v>315</v>
      </c>
      <c r="B17" s="29">
        <v>1.21</v>
      </c>
      <c r="C17" s="29">
        <v>5.09</v>
      </c>
      <c r="D17" s="29">
        <v>1.0569999999999999</v>
      </c>
      <c r="E17" s="29">
        <v>7.2</v>
      </c>
      <c r="F17" s="29">
        <v>2.2000000000000002</v>
      </c>
      <c r="G17" s="29">
        <v>0.77</v>
      </c>
      <c r="H17" s="29">
        <v>2.737495199195465</v>
      </c>
      <c r="I17" s="29">
        <v>0.46800000000000003</v>
      </c>
      <c r="J17" s="29">
        <v>2.89</v>
      </c>
      <c r="K17" s="29">
        <v>0.59499999999999997</v>
      </c>
      <c r="L17" s="29">
        <v>1.7</v>
      </c>
      <c r="M17" s="29">
        <v>0.22700000000000001</v>
      </c>
      <c r="N17" s="29">
        <v>1.63</v>
      </c>
      <c r="O17" s="29">
        <v>0.21099999999999999</v>
      </c>
      <c r="P17" s="29">
        <v>0.82</v>
      </c>
    </row>
    <row r="18" spans="1:16" s="20" customFormat="1" ht="11.25" x14ac:dyDescent="0.2">
      <c r="A18" s="20" t="s">
        <v>317</v>
      </c>
      <c r="B18" s="29">
        <v>0.85</v>
      </c>
      <c r="C18" s="29">
        <v>3.86</v>
      </c>
      <c r="D18" s="29">
        <v>0.875</v>
      </c>
      <c r="E18" s="29">
        <v>5.85</v>
      </c>
      <c r="F18" s="29">
        <v>1.88</v>
      </c>
      <c r="G18" s="29">
        <v>0.68899999999999995</v>
      </c>
      <c r="H18" s="29">
        <v>2.4884504179050251</v>
      </c>
      <c r="I18" s="29">
        <v>0.45500000000000002</v>
      </c>
      <c r="J18" s="29">
        <v>3.19</v>
      </c>
      <c r="K18" s="29">
        <v>0.66300000000000003</v>
      </c>
      <c r="L18" s="29">
        <v>1.87</v>
      </c>
      <c r="M18" s="29">
        <v>0.25900000000000001</v>
      </c>
      <c r="N18" s="29">
        <v>1.75</v>
      </c>
      <c r="O18" s="29">
        <v>0.32</v>
      </c>
      <c r="P18" s="29">
        <v>0.8</v>
      </c>
    </row>
    <row r="19" spans="1:16" s="20" customFormat="1" ht="11.25" x14ac:dyDescent="0.2">
      <c r="A19" s="20" t="s">
        <v>319</v>
      </c>
      <c r="B19" s="29">
        <v>1.1000000000000001</v>
      </c>
      <c r="C19" s="29">
        <v>5.01</v>
      </c>
      <c r="D19" s="29">
        <v>0.99399999999999999</v>
      </c>
      <c r="E19" s="29">
        <v>6.84</v>
      </c>
      <c r="F19" s="29">
        <v>2.14</v>
      </c>
      <c r="G19" s="29">
        <v>0.78100000000000003</v>
      </c>
      <c r="H19" s="29">
        <v>2.8165515409955186</v>
      </c>
      <c r="I19" s="29">
        <v>0.51200000000000001</v>
      </c>
      <c r="J19" s="29">
        <v>3.49</v>
      </c>
      <c r="K19" s="29">
        <v>0.71099999999999997</v>
      </c>
      <c r="L19" s="29">
        <v>2.06</v>
      </c>
      <c r="M19" s="29">
        <v>0.28000000000000003</v>
      </c>
      <c r="N19" s="29">
        <v>1.93</v>
      </c>
      <c r="O19" s="29">
        <v>0.13300000000000001</v>
      </c>
      <c r="P19" s="29">
        <v>0.46700000000000003</v>
      </c>
    </row>
    <row r="20" spans="1:16" s="20" customFormat="1" ht="11.25" x14ac:dyDescent="0.2">
      <c r="A20" s="20" t="s">
        <v>320</v>
      </c>
      <c r="B20" s="29">
        <v>0.94</v>
      </c>
      <c r="C20" s="29">
        <v>4.4400000000000004</v>
      </c>
      <c r="D20" s="29">
        <v>0.67200000000000004</v>
      </c>
      <c r="E20" s="29">
        <v>7.08</v>
      </c>
      <c r="F20" s="29">
        <v>0.93</v>
      </c>
      <c r="G20" s="29">
        <v>0.7</v>
      </c>
      <c r="H20" s="29">
        <v>1.4853236717961396</v>
      </c>
      <c r="I20" s="29">
        <v>0.31900000000000001</v>
      </c>
      <c r="J20" s="29">
        <v>1.88</v>
      </c>
      <c r="K20" s="29">
        <v>0.60099999999999998</v>
      </c>
      <c r="L20" s="29">
        <v>1.46</v>
      </c>
      <c r="M20" s="29">
        <v>0.25600000000000001</v>
      </c>
      <c r="N20" s="29">
        <v>1.56</v>
      </c>
      <c r="O20" s="29">
        <v>0.27</v>
      </c>
      <c r="P20" s="29">
        <v>1.1399999999999999</v>
      </c>
    </row>
    <row r="21" spans="1:16" s="20" customFormat="1" ht="11.25" x14ac:dyDescent="0.2">
      <c r="A21" s="20" t="s">
        <v>321</v>
      </c>
      <c r="B21" s="29">
        <v>0.93</v>
      </c>
      <c r="C21" s="29">
        <v>3.83</v>
      </c>
      <c r="D21" s="29">
        <v>0.69499999999999995</v>
      </c>
      <c r="E21" s="29">
        <v>5.43</v>
      </c>
      <c r="F21" s="29">
        <v>0.9</v>
      </c>
      <c r="G21" s="29">
        <v>0.51700000000000002</v>
      </c>
      <c r="H21" s="29">
        <v>1.3352926140460286</v>
      </c>
      <c r="I21" s="29">
        <v>0.27100000000000002</v>
      </c>
      <c r="J21" s="29">
        <v>2.12</v>
      </c>
      <c r="K21" s="29">
        <v>0.35599999999999998</v>
      </c>
      <c r="L21" s="29">
        <v>1.1200000000000001</v>
      </c>
      <c r="M21" s="29">
        <v>0.153</v>
      </c>
      <c r="N21" s="29">
        <v>1.1200000000000001</v>
      </c>
      <c r="O21" s="29">
        <v>0.30499999999999999</v>
      </c>
      <c r="P21" s="29">
        <v>1.69</v>
      </c>
    </row>
    <row r="22" spans="1:16" s="20" customFormat="1" ht="11.25" x14ac:dyDescent="0.2">
      <c r="A22" s="20" t="s">
        <v>322</v>
      </c>
      <c r="B22" s="29">
        <v>1.1100000000000001</v>
      </c>
      <c r="C22" s="29">
        <v>5.31</v>
      </c>
      <c r="D22" s="29">
        <v>0.96199999999999997</v>
      </c>
      <c r="E22" s="29">
        <v>6.06</v>
      </c>
      <c r="F22" s="29">
        <v>2.15</v>
      </c>
      <c r="G22" s="29">
        <v>0.61399999999999999</v>
      </c>
      <c r="H22" s="29">
        <v>2.6147189183722772</v>
      </c>
      <c r="I22" s="29">
        <v>0.435</v>
      </c>
      <c r="J22" s="29">
        <v>2.86</v>
      </c>
      <c r="K22" s="29">
        <v>0.61399999999999999</v>
      </c>
      <c r="L22" s="29">
        <v>1.82</v>
      </c>
      <c r="M22" s="29">
        <v>0.25800000000000001</v>
      </c>
      <c r="N22" s="29">
        <v>1.73</v>
      </c>
      <c r="O22" s="29">
        <v>0.23300000000000001</v>
      </c>
      <c r="P22" s="29">
        <v>0.88</v>
      </c>
    </row>
    <row r="23" spans="1:16" s="20" customFormat="1" ht="11.25" x14ac:dyDescent="0.2">
      <c r="A23" s="55" t="s">
        <v>324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s="20" customFormat="1" ht="11.25" x14ac:dyDescent="0.2">
      <c r="A24" s="57" t="s">
        <v>326</v>
      </c>
      <c r="B24" s="56">
        <v>1.002</v>
      </c>
      <c r="C24" s="56">
        <v>4.41</v>
      </c>
      <c r="D24" s="56">
        <v>0.85399999999999998</v>
      </c>
      <c r="E24" s="56">
        <v>5.05</v>
      </c>
      <c r="F24" s="56">
        <v>2.17</v>
      </c>
      <c r="G24" s="56">
        <v>0.85899999999999999</v>
      </c>
      <c r="H24" s="56">
        <v>2.9422106979191831</v>
      </c>
      <c r="I24" s="56">
        <v>0.55100000000000005</v>
      </c>
      <c r="J24" s="56">
        <v>4.1100000000000003</v>
      </c>
      <c r="K24" s="56">
        <v>0.82599999999999996</v>
      </c>
      <c r="L24" s="56">
        <v>2.2799999999999998</v>
      </c>
      <c r="M24" s="56">
        <v>0.34699999999999998</v>
      </c>
      <c r="N24" s="56">
        <v>2.16</v>
      </c>
      <c r="O24" s="56">
        <v>0.32</v>
      </c>
      <c r="P24" s="56">
        <v>1.43</v>
      </c>
    </row>
    <row r="25" spans="1:16" s="20" customFormat="1" ht="11.25" x14ac:dyDescent="0.2">
      <c r="A25" s="57" t="s">
        <v>327</v>
      </c>
      <c r="B25" s="56">
        <v>0.65600000000000003</v>
      </c>
      <c r="C25" s="56">
        <v>4.05</v>
      </c>
      <c r="D25" s="56">
        <v>0.74399999999999999</v>
      </c>
      <c r="E25" s="56">
        <v>5.66</v>
      </c>
      <c r="F25" s="56">
        <v>1.8</v>
      </c>
      <c r="G25" s="56">
        <v>0.79200000000000004</v>
      </c>
      <c r="H25" s="56">
        <v>2.7355769636292475</v>
      </c>
      <c r="I25" s="56">
        <v>0.56599999999999995</v>
      </c>
      <c r="J25" s="56">
        <v>3.68</v>
      </c>
      <c r="K25" s="56">
        <v>0.71</v>
      </c>
      <c r="L25" s="56">
        <v>2.0499999999999998</v>
      </c>
      <c r="M25" s="56">
        <v>0.253</v>
      </c>
      <c r="N25" s="56">
        <v>1.97</v>
      </c>
      <c r="O25" s="56">
        <v>0.24399999999999999</v>
      </c>
      <c r="P25" s="56">
        <v>0.89</v>
      </c>
    </row>
    <row r="26" spans="1:16" s="20" customFormat="1" ht="11.25" x14ac:dyDescent="0.2">
      <c r="A26" s="57" t="s">
        <v>328</v>
      </c>
      <c r="B26" s="56">
        <v>0.94099999999999995</v>
      </c>
      <c r="C26" s="56">
        <v>5.4</v>
      </c>
      <c r="D26" s="56">
        <v>0.97399999999999998</v>
      </c>
      <c r="E26" s="56">
        <v>5.66</v>
      </c>
      <c r="F26" s="56">
        <v>2.06</v>
      </c>
      <c r="G26" s="56">
        <v>0.82699999999999996</v>
      </c>
      <c r="H26" s="56">
        <v>3.0041023291439828</v>
      </c>
      <c r="I26" s="56">
        <v>0.60099999999999998</v>
      </c>
      <c r="J26" s="56">
        <v>3.93</v>
      </c>
      <c r="K26" s="56">
        <v>0.86499999999999999</v>
      </c>
      <c r="L26" s="56">
        <v>2.39</v>
      </c>
      <c r="M26" s="56">
        <v>0.32500000000000001</v>
      </c>
      <c r="N26" s="56">
        <v>2.2200000000000002</v>
      </c>
      <c r="O26" s="56">
        <v>0.21099999999999999</v>
      </c>
      <c r="P26" s="56">
        <v>0.76</v>
      </c>
    </row>
    <row r="27" spans="1:16" s="20" customFormat="1" ht="11.25" x14ac:dyDescent="0.2">
      <c r="A27" s="57" t="s">
        <v>329</v>
      </c>
      <c r="B27" s="56">
        <v>1.04</v>
      </c>
      <c r="C27" s="56">
        <v>5.35</v>
      </c>
      <c r="D27" s="56">
        <v>0.875</v>
      </c>
      <c r="E27" s="56">
        <v>6.46</v>
      </c>
      <c r="F27" s="56">
        <v>2.61</v>
      </c>
      <c r="G27" s="56">
        <v>0.88</v>
      </c>
      <c r="H27" s="56">
        <v>3.019602850705934</v>
      </c>
      <c r="I27" s="56">
        <v>0.47099999999999997</v>
      </c>
      <c r="J27" s="56">
        <v>3.82</v>
      </c>
      <c r="K27" s="56">
        <v>0.69099999999999995</v>
      </c>
      <c r="L27" s="56">
        <v>2.25</v>
      </c>
      <c r="M27" s="56">
        <v>0.28899999999999998</v>
      </c>
      <c r="N27" s="56">
        <v>2.11</v>
      </c>
      <c r="O27" s="56">
        <v>0.34100000000000003</v>
      </c>
      <c r="P27" s="56">
        <v>1.33</v>
      </c>
    </row>
    <row r="28" spans="1:16" s="20" customFormat="1" ht="11.25" x14ac:dyDescent="0.2">
      <c r="A28" s="57" t="s">
        <v>330</v>
      </c>
      <c r="B28" s="56">
        <v>0.75</v>
      </c>
      <c r="C28" s="56">
        <v>4.38</v>
      </c>
      <c r="D28" s="56">
        <v>0.79500000000000004</v>
      </c>
      <c r="E28" s="56">
        <v>5.26</v>
      </c>
      <c r="F28" s="56">
        <v>2.44</v>
      </c>
      <c r="G28" s="56">
        <v>0.87</v>
      </c>
      <c r="H28" s="56">
        <v>3.3636499972845071</v>
      </c>
      <c r="I28" s="56">
        <v>0.64</v>
      </c>
      <c r="J28" s="56">
        <v>3.98</v>
      </c>
      <c r="K28" s="56">
        <v>0.871</v>
      </c>
      <c r="L28" s="56">
        <v>2.4700000000000002</v>
      </c>
      <c r="M28" s="56">
        <v>0.44800000000000001</v>
      </c>
      <c r="N28" s="56">
        <v>1.66</v>
      </c>
      <c r="O28" s="56">
        <v>0.21199999999999999</v>
      </c>
      <c r="P28" s="56">
        <v>0.93</v>
      </c>
    </row>
    <row r="29" spans="1:16" s="20" customFormat="1" ht="11.25" x14ac:dyDescent="0.2">
      <c r="A29" s="57" t="s">
        <v>331</v>
      </c>
      <c r="B29" s="56">
        <v>0.82</v>
      </c>
      <c r="C29" s="56">
        <v>4.42</v>
      </c>
      <c r="D29" s="56">
        <v>1.05</v>
      </c>
      <c r="E29" s="56">
        <v>6.33</v>
      </c>
      <c r="F29" s="56">
        <v>2.4300000000000002</v>
      </c>
      <c r="G29" s="56">
        <v>0.95199999999999996</v>
      </c>
      <c r="H29" s="56">
        <v>3.3813393692190434</v>
      </c>
      <c r="I29" s="56">
        <v>0.64900000000000002</v>
      </c>
      <c r="J29" s="56">
        <v>4.43</v>
      </c>
      <c r="K29" s="56">
        <v>0.96</v>
      </c>
      <c r="L29" s="56">
        <v>2.66</v>
      </c>
      <c r="M29" s="56">
        <v>0.378</v>
      </c>
      <c r="N29" s="56">
        <v>2.69</v>
      </c>
      <c r="O29" s="56">
        <v>0.318</v>
      </c>
      <c r="P29" s="56">
        <v>1.1599999999999999</v>
      </c>
    </row>
    <row r="30" spans="1:16" s="20" customFormat="1" ht="11.25" x14ac:dyDescent="0.2">
      <c r="A30" s="57" t="s">
        <v>332</v>
      </c>
      <c r="B30" s="56">
        <v>0.71299999999999997</v>
      </c>
      <c r="C30" s="56">
        <v>4.01</v>
      </c>
      <c r="D30" s="56">
        <v>0.77700000000000002</v>
      </c>
      <c r="E30" s="56">
        <v>4.53</v>
      </c>
      <c r="F30" s="56">
        <v>1.96</v>
      </c>
      <c r="G30" s="56">
        <v>0.80300000000000005</v>
      </c>
      <c r="H30" s="56">
        <v>2.7423018336133098</v>
      </c>
      <c r="I30" s="56">
        <v>0.52900000000000003</v>
      </c>
      <c r="J30" s="56">
        <v>3.94</v>
      </c>
      <c r="K30" s="56">
        <v>0.80900000000000005</v>
      </c>
      <c r="L30" s="56">
        <v>2.21</v>
      </c>
      <c r="M30" s="56">
        <v>0.33200000000000002</v>
      </c>
      <c r="N30" s="56">
        <v>1.85</v>
      </c>
      <c r="O30" s="56">
        <v>7.3999999999999996E-2</v>
      </c>
      <c r="P30" s="56">
        <v>1.08</v>
      </c>
    </row>
    <row r="31" spans="1:16" s="20" customFormat="1" ht="11.25" x14ac:dyDescent="0.2">
      <c r="A31" s="57" t="s">
        <v>333</v>
      </c>
      <c r="B31" s="56">
        <v>0.70199999999999996</v>
      </c>
      <c r="C31" s="56">
        <v>4.2</v>
      </c>
      <c r="D31" s="56">
        <v>0.85</v>
      </c>
      <c r="E31" s="56">
        <v>4.9000000000000004</v>
      </c>
      <c r="F31" s="56">
        <v>2.44</v>
      </c>
      <c r="G31" s="56">
        <v>0.85199999999999998</v>
      </c>
      <c r="H31" s="56">
        <v>3.1767987576150851</v>
      </c>
      <c r="I31" s="56">
        <v>0.57099999999999995</v>
      </c>
      <c r="J31" s="56">
        <v>4.26</v>
      </c>
      <c r="K31" s="56">
        <v>0.90200000000000002</v>
      </c>
      <c r="L31" s="56">
        <v>2.5499999999999998</v>
      </c>
      <c r="M31" s="56">
        <v>0.33300000000000002</v>
      </c>
      <c r="N31" s="56">
        <v>2.52</v>
      </c>
      <c r="O31" s="56">
        <v>0.34200000000000003</v>
      </c>
      <c r="P31" s="56">
        <v>1.19</v>
      </c>
    </row>
    <row r="32" spans="1:16" s="20" customFormat="1" ht="11.25" x14ac:dyDescent="0.2">
      <c r="A32" s="57" t="s">
        <v>335</v>
      </c>
      <c r="B32" s="56">
        <v>0.95199999999999996</v>
      </c>
      <c r="C32" s="56">
        <v>4.6399999999999997</v>
      </c>
      <c r="D32" s="56">
        <v>0.94099999999999995</v>
      </c>
      <c r="E32" s="56">
        <v>5.93</v>
      </c>
      <c r="F32" s="56">
        <v>2.14</v>
      </c>
      <c r="G32" s="56">
        <v>0.86599999999999999</v>
      </c>
      <c r="H32" s="56">
        <v>2.9654909349349126</v>
      </c>
      <c r="I32" s="56">
        <v>0.56699999999999995</v>
      </c>
      <c r="J32" s="56">
        <v>3.73</v>
      </c>
      <c r="K32" s="56">
        <v>0.82099999999999995</v>
      </c>
      <c r="L32" s="56">
        <v>2.2999999999999998</v>
      </c>
      <c r="M32" s="56">
        <v>0.312</v>
      </c>
      <c r="N32" s="56">
        <v>2.15</v>
      </c>
      <c r="O32" s="56">
        <v>0.28499999999999998</v>
      </c>
      <c r="P32" s="56">
        <v>0.85</v>
      </c>
    </row>
    <row r="33" spans="1:16" s="20" customFormat="1" ht="11.25" x14ac:dyDescent="0.2">
      <c r="A33" s="57" t="s">
        <v>336</v>
      </c>
      <c r="B33" s="56">
        <v>0.88</v>
      </c>
      <c r="C33" s="56">
        <v>5.22</v>
      </c>
      <c r="D33" s="56">
        <v>1.0149999999999999</v>
      </c>
      <c r="E33" s="56">
        <v>6.14</v>
      </c>
      <c r="F33" s="56">
        <v>2.37</v>
      </c>
      <c r="G33" s="56">
        <v>0.95199999999999996</v>
      </c>
      <c r="H33" s="56">
        <v>3.327704250964</v>
      </c>
      <c r="I33" s="56">
        <v>0.64400000000000002</v>
      </c>
      <c r="J33" s="56">
        <v>4.3099999999999996</v>
      </c>
      <c r="K33" s="56">
        <v>0.93100000000000005</v>
      </c>
      <c r="L33" s="56">
        <v>2.57</v>
      </c>
      <c r="M33" s="56">
        <v>0.38100000000000001</v>
      </c>
      <c r="N33" s="56">
        <v>2.58</v>
      </c>
      <c r="O33" s="56">
        <v>0.153</v>
      </c>
      <c r="P33" s="56">
        <v>0.47599999999999998</v>
      </c>
    </row>
    <row r="34" spans="1:16" s="20" customFormat="1" ht="11.25" x14ac:dyDescent="0.2">
      <c r="A34" s="57" t="s">
        <v>337</v>
      </c>
      <c r="B34" s="56">
        <v>0.96699999999999997</v>
      </c>
      <c r="C34" s="56">
        <v>5.62</v>
      </c>
      <c r="D34" s="56">
        <v>1.1140000000000001</v>
      </c>
      <c r="E34" s="56">
        <v>6.65</v>
      </c>
      <c r="F34" s="56">
        <v>2.62</v>
      </c>
      <c r="G34" s="56">
        <v>1.01</v>
      </c>
      <c r="H34" s="56">
        <v>3.532679318991784</v>
      </c>
      <c r="I34" s="56">
        <v>0.65800000000000003</v>
      </c>
      <c r="J34" s="56">
        <v>4.42</v>
      </c>
      <c r="K34" s="56">
        <v>0.94599999999999995</v>
      </c>
      <c r="L34" s="56">
        <v>2.71</v>
      </c>
      <c r="M34" s="56">
        <v>0.37</v>
      </c>
      <c r="N34" s="56">
        <v>2.58</v>
      </c>
      <c r="O34" s="56">
        <v>0.23100000000000001</v>
      </c>
      <c r="P34" s="56">
        <v>0.83</v>
      </c>
    </row>
    <row r="35" spans="1:16" s="20" customFormat="1" ht="11.25" x14ac:dyDescent="0.2">
      <c r="A35" s="57" t="s">
        <v>338</v>
      </c>
      <c r="B35" s="56">
        <v>0.64800000000000002</v>
      </c>
      <c r="C35" s="56">
        <v>4</v>
      </c>
      <c r="D35" s="56">
        <v>0.80900000000000005</v>
      </c>
      <c r="E35" s="56">
        <v>4.8600000000000003</v>
      </c>
      <c r="F35" s="56">
        <v>1.76</v>
      </c>
      <c r="G35" s="56">
        <v>0.76</v>
      </c>
      <c r="H35" s="56">
        <v>2.581571365967942</v>
      </c>
      <c r="I35" s="56">
        <v>0.51900000000000002</v>
      </c>
      <c r="J35" s="56">
        <v>3.54</v>
      </c>
      <c r="K35" s="56">
        <v>0.76400000000000001</v>
      </c>
      <c r="L35" s="56">
        <v>2.2200000000000002</v>
      </c>
      <c r="M35" s="56">
        <v>0.313</v>
      </c>
      <c r="N35" s="56">
        <v>2.21</v>
      </c>
      <c r="O35" s="56">
        <v>0.20599999999999999</v>
      </c>
      <c r="P35" s="56">
        <v>0.97</v>
      </c>
    </row>
    <row r="36" spans="1:16" s="20" customFormat="1" ht="11.25" x14ac:dyDescent="0.2">
      <c r="A36" s="57" t="s">
        <v>339</v>
      </c>
      <c r="B36" s="56">
        <v>0.73</v>
      </c>
      <c r="C36" s="56">
        <v>4.43</v>
      </c>
      <c r="D36" s="56">
        <v>0.91</v>
      </c>
      <c r="E36" s="56">
        <v>5.39</v>
      </c>
      <c r="F36" s="56">
        <v>1.98</v>
      </c>
      <c r="G36" s="56">
        <v>0.82399999999999995</v>
      </c>
      <c r="H36" s="56">
        <v>2.8666944396064964</v>
      </c>
      <c r="I36" s="56">
        <v>0.56999999999999995</v>
      </c>
      <c r="J36" s="56">
        <v>4.1100000000000003</v>
      </c>
      <c r="K36" s="56">
        <v>0.91200000000000003</v>
      </c>
      <c r="L36" s="56">
        <v>2.4700000000000002</v>
      </c>
      <c r="M36" s="56">
        <v>0.34100000000000003</v>
      </c>
      <c r="N36" s="56">
        <v>2.35</v>
      </c>
      <c r="O36" s="56">
        <v>0.34699999999999998</v>
      </c>
      <c r="P36" s="56">
        <v>1.07</v>
      </c>
    </row>
    <row r="37" spans="1:16" s="20" customFormat="1" ht="11.25" x14ac:dyDescent="0.2"/>
    <row r="38" spans="1:16" s="20" customFormat="1" ht="11.25" x14ac:dyDescent="0.2">
      <c r="A38" s="20" t="s">
        <v>310</v>
      </c>
      <c r="B38" s="20" t="s">
        <v>33</v>
      </c>
      <c r="C38" s="20" t="s">
        <v>34</v>
      </c>
      <c r="D38" s="20" t="s">
        <v>35</v>
      </c>
      <c r="E38" s="20" t="s">
        <v>37</v>
      </c>
      <c r="F38" s="20" t="s">
        <v>40</v>
      </c>
      <c r="G38" s="20" t="s">
        <v>41</v>
      </c>
      <c r="H38" s="20" t="s">
        <v>42</v>
      </c>
      <c r="I38" s="20" t="s">
        <v>43</v>
      </c>
      <c r="J38" s="20" t="s">
        <v>44</v>
      </c>
      <c r="K38" s="20" t="s">
        <v>45</v>
      </c>
      <c r="L38" s="20" t="s">
        <v>47</v>
      </c>
      <c r="M38" s="20" t="s">
        <v>48</v>
      </c>
      <c r="N38" s="20" t="s">
        <v>49</v>
      </c>
      <c r="O38" s="20" t="s">
        <v>50</v>
      </c>
      <c r="P38" s="20" t="s">
        <v>39</v>
      </c>
    </row>
    <row r="39" spans="1:16" s="20" customFormat="1" ht="11.25" x14ac:dyDescent="0.2">
      <c r="A39" s="20" t="s">
        <v>388</v>
      </c>
    </row>
    <row r="40" spans="1:16" s="20" customFormat="1" ht="11.25" x14ac:dyDescent="0.2">
      <c r="A40" s="20" t="s">
        <v>340</v>
      </c>
    </row>
    <row r="41" spans="1:16" s="20" customFormat="1" ht="11.25" x14ac:dyDescent="0.2">
      <c r="A41" s="54" t="s">
        <v>323</v>
      </c>
    </row>
    <row r="42" spans="1:16" s="20" customFormat="1" ht="11.25" x14ac:dyDescent="0.2">
      <c r="A42" s="20" t="s">
        <v>341</v>
      </c>
      <c r="B42" s="29">
        <v>0.84399999999999997</v>
      </c>
      <c r="C42" s="29">
        <v>3.29</v>
      </c>
      <c r="D42" s="29">
        <v>0.66900000000000004</v>
      </c>
      <c r="E42" s="29">
        <v>4.0199999999999996</v>
      </c>
      <c r="F42" s="29">
        <v>1.8</v>
      </c>
      <c r="G42" s="29">
        <v>0.48599999999999999</v>
      </c>
      <c r="H42" s="29">
        <v>2.09</v>
      </c>
      <c r="I42" s="29">
        <v>0.38800000000000001</v>
      </c>
      <c r="J42" s="29">
        <v>2.5299999999999998</v>
      </c>
      <c r="K42" s="29">
        <v>0.51300000000000001</v>
      </c>
      <c r="L42" s="29">
        <v>1.383</v>
      </c>
      <c r="M42" s="29">
        <v>0.16400000000000001</v>
      </c>
      <c r="N42" s="29">
        <v>1.145</v>
      </c>
      <c r="O42" s="29">
        <v>0.161</v>
      </c>
      <c r="P42" s="29">
        <v>0.62</v>
      </c>
    </row>
    <row r="43" spans="1:16" s="20" customFormat="1" ht="11.25" x14ac:dyDescent="0.2">
      <c r="A43" s="20" t="s">
        <v>342</v>
      </c>
      <c r="B43" s="29">
        <v>0.88400000000000001</v>
      </c>
      <c r="C43" s="29">
        <v>3.33</v>
      </c>
      <c r="D43" s="29">
        <v>0.65200000000000002</v>
      </c>
      <c r="E43" s="29">
        <v>4.3</v>
      </c>
      <c r="F43" s="29">
        <v>1.47</v>
      </c>
      <c r="G43" s="29">
        <v>0.42599999999999999</v>
      </c>
      <c r="H43" s="29">
        <v>1.99</v>
      </c>
      <c r="I43" s="29">
        <v>0.35099999999999998</v>
      </c>
      <c r="J43" s="29">
        <v>2.2799999999999998</v>
      </c>
      <c r="K43" s="29">
        <v>0.51400000000000001</v>
      </c>
      <c r="L43" s="29">
        <v>1.28</v>
      </c>
      <c r="M43" s="29">
        <v>0.158</v>
      </c>
      <c r="N43" s="29">
        <v>1.07</v>
      </c>
      <c r="O43" s="29">
        <v>0.14000000000000001</v>
      </c>
      <c r="P43" s="29">
        <v>0.55900000000000005</v>
      </c>
    </row>
    <row r="44" spans="1:16" s="20" customFormat="1" ht="11.25" x14ac:dyDescent="0.2">
      <c r="A44" s="20" t="s">
        <v>313</v>
      </c>
      <c r="B44" s="29">
        <v>1.0229999999999999</v>
      </c>
      <c r="C44" s="29">
        <v>3.83</v>
      </c>
      <c r="D44" s="29">
        <v>0.75900000000000001</v>
      </c>
      <c r="E44" s="29">
        <v>4.66</v>
      </c>
      <c r="F44" s="29">
        <v>1.84</v>
      </c>
      <c r="G44" s="29">
        <v>0.47799999999999998</v>
      </c>
      <c r="H44" s="29">
        <v>2.2599999999999998</v>
      </c>
      <c r="I44" s="29">
        <v>0.379</v>
      </c>
      <c r="J44" s="29">
        <v>2.63</v>
      </c>
      <c r="K44" s="29">
        <v>0.47799999999999998</v>
      </c>
      <c r="L44" s="29">
        <v>1.4810000000000001</v>
      </c>
      <c r="M44" s="29">
        <v>0.16900000000000001</v>
      </c>
      <c r="N44" s="29">
        <v>1.1120000000000001</v>
      </c>
      <c r="O44" s="29">
        <v>0.14799999999999999</v>
      </c>
      <c r="P44" s="29">
        <v>0.77</v>
      </c>
    </row>
    <row r="45" spans="1:16" s="20" customFormat="1" ht="11.25" x14ac:dyDescent="0.2">
      <c r="A45" s="20" t="s">
        <v>343</v>
      </c>
      <c r="B45" s="29">
        <v>1.0089999999999999</v>
      </c>
      <c r="C45" s="29">
        <v>3.82</v>
      </c>
      <c r="D45" s="29">
        <v>0.75</v>
      </c>
      <c r="E45" s="29">
        <v>4.54</v>
      </c>
      <c r="F45" s="29">
        <v>1.81</v>
      </c>
      <c r="G45" s="29">
        <v>0.47299999999999998</v>
      </c>
      <c r="H45" s="29">
        <v>2.19</v>
      </c>
      <c r="I45" s="29">
        <v>0.42099999999999999</v>
      </c>
      <c r="J45" s="29">
        <v>2.72</v>
      </c>
      <c r="K45" s="29">
        <v>0.52600000000000002</v>
      </c>
      <c r="L45" s="29">
        <v>1.518</v>
      </c>
      <c r="M45" s="29">
        <v>0.20699999999999999</v>
      </c>
      <c r="N45" s="29">
        <v>1.1259999999999999</v>
      </c>
      <c r="O45" s="29">
        <v>0.16900000000000001</v>
      </c>
      <c r="P45" s="29">
        <v>0.67400000000000004</v>
      </c>
    </row>
    <row r="46" spans="1:16" s="20" customFormat="1" ht="11.25" x14ac:dyDescent="0.2">
      <c r="A46" s="20" t="s">
        <v>315</v>
      </c>
      <c r="B46" s="29">
        <v>1.143</v>
      </c>
      <c r="C46" s="29">
        <v>4.37</v>
      </c>
      <c r="D46" s="29">
        <v>0.85399999999999998</v>
      </c>
      <c r="E46" s="29">
        <v>5.0599999999999996</v>
      </c>
      <c r="F46" s="29">
        <v>2.2400000000000002</v>
      </c>
      <c r="G46" s="29">
        <v>0.54900000000000004</v>
      </c>
      <c r="H46" s="29">
        <v>2.5299999999999998</v>
      </c>
      <c r="I46" s="29">
        <v>0.39600000000000002</v>
      </c>
      <c r="J46" s="29">
        <v>2.46</v>
      </c>
      <c r="K46" s="29">
        <v>0.57399999999999995</v>
      </c>
      <c r="L46" s="29">
        <v>1.41</v>
      </c>
      <c r="M46" s="29">
        <v>0.16500000000000001</v>
      </c>
      <c r="N46" s="29">
        <v>1.214</v>
      </c>
      <c r="O46" s="29">
        <v>0.19500000000000001</v>
      </c>
      <c r="P46" s="29">
        <v>0.86199999999999999</v>
      </c>
    </row>
    <row r="47" spans="1:16" s="20" customFormat="1" ht="11.25" x14ac:dyDescent="0.2">
      <c r="A47" s="20" t="s">
        <v>316</v>
      </c>
      <c r="B47" s="29">
        <v>1.202</v>
      </c>
      <c r="C47" s="29">
        <v>4.45</v>
      </c>
      <c r="D47" s="29">
        <v>0.89400000000000002</v>
      </c>
      <c r="E47" s="29">
        <v>5.68</v>
      </c>
      <c r="F47" s="29">
        <v>2.0299999999999998</v>
      </c>
      <c r="G47" s="29">
        <v>0.63</v>
      </c>
      <c r="H47" s="29">
        <v>2.4500000000000002</v>
      </c>
      <c r="I47" s="29">
        <v>0.42799999999999999</v>
      </c>
      <c r="J47" s="29">
        <v>3.08</v>
      </c>
      <c r="K47" s="29">
        <v>0.61299999999999999</v>
      </c>
      <c r="L47" s="29">
        <v>1.681</v>
      </c>
      <c r="M47" s="29">
        <v>0.219</v>
      </c>
      <c r="N47" s="29">
        <v>1.69</v>
      </c>
      <c r="O47" s="29">
        <v>0.184</v>
      </c>
      <c r="P47" s="29">
        <v>1.014</v>
      </c>
    </row>
    <row r="48" spans="1:16" s="20" customFormat="1" ht="11.25" x14ac:dyDescent="0.2">
      <c r="A48" s="20" t="s">
        <v>317</v>
      </c>
      <c r="B48" s="29">
        <v>0.95299999999999996</v>
      </c>
      <c r="C48" s="29">
        <v>3.61</v>
      </c>
      <c r="D48" s="29">
        <v>0.70099999999999996</v>
      </c>
      <c r="E48" s="29">
        <v>4.4800000000000004</v>
      </c>
      <c r="F48" s="29">
        <v>1.79</v>
      </c>
      <c r="G48" s="29">
        <v>0.48299999999999998</v>
      </c>
      <c r="H48" s="29">
        <v>2.23</v>
      </c>
      <c r="I48" s="29">
        <v>0.375</v>
      </c>
      <c r="J48" s="29">
        <v>2.64</v>
      </c>
      <c r="K48" s="29">
        <v>0.55100000000000005</v>
      </c>
      <c r="L48" s="29">
        <v>1.589</v>
      </c>
      <c r="M48" s="29">
        <v>0.19700000000000001</v>
      </c>
      <c r="N48" s="29">
        <v>1.2230000000000001</v>
      </c>
      <c r="O48" s="29">
        <v>0.17</v>
      </c>
      <c r="P48" s="29">
        <v>0.76600000000000001</v>
      </c>
    </row>
    <row r="49" spans="1:16" s="20" customFormat="1" ht="11.25" x14ac:dyDescent="0.2">
      <c r="A49" s="20" t="s">
        <v>318</v>
      </c>
      <c r="B49" s="29">
        <v>1.2889999999999999</v>
      </c>
      <c r="C49" s="29">
        <v>4.8</v>
      </c>
      <c r="D49" s="29">
        <v>0.93</v>
      </c>
      <c r="E49" s="29">
        <v>5.99</v>
      </c>
      <c r="F49" s="29">
        <v>2.34</v>
      </c>
      <c r="G49" s="29">
        <v>0.61599999999999999</v>
      </c>
      <c r="H49" s="29">
        <v>2.87</v>
      </c>
      <c r="I49" s="29">
        <v>0.495</v>
      </c>
      <c r="J49" s="29">
        <v>3.18</v>
      </c>
      <c r="K49" s="29">
        <v>0.68300000000000005</v>
      </c>
      <c r="L49" s="29">
        <v>1.67</v>
      </c>
      <c r="M49" s="29">
        <v>0.222</v>
      </c>
      <c r="N49" s="29">
        <v>1.472</v>
      </c>
      <c r="O49" s="29">
        <v>0.221</v>
      </c>
      <c r="P49" s="29">
        <v>1.0569999999999999</v>
      </c>
    </row>
    <row r="50" spans="1:16" s="20" customFormat="1" ht="11.25" x14ac:dyDescent="0.2">
      <c r="A50" s="20" t="s">
        <v>319</v>
      </c>
      <c r="B50" s="29">
        <v>1.6120000000000001</v>
      </c>
      <c r="C50" s="29">
        <v>5.92</v>
      </c>
      <c r="D50" s="29">
        <v>1.1359999999999999</v>
      </c>
      <c r="E50" s="29">
        <v>6.7</v>
      </c>
      <c r="F50" s="29">
        <v>2.57</v>
      </c>
      <c r="G50" s="29">
        <v>0.71099999999999997</v>
      </c>
      <c r="H50" s="29">
        <v>3.28</v>
      </c>
      <c r="I50" s="29">
        <v>0.55200000000000005</v>
      </c>
      <c r="J50" s="29">
        <v>3.47</v>
      </c>
      <c r="K50" s="29">
        <v>0.76300000000000001</v>
      </c>
      <c r="L50" s="29">
        <v>2.04</v>
      </c>
      <c r="M50" s="29">
        <v>0.25700000000000001</v>
      </c>
      <c r="N50" s="29">
        <v>1.5249999999999999</v>
      </c>
      <c r="O50" s="29">
        <v>0.23899999999999999</v>
      </c>
      <c r="P50" s="29">
        <v>1.127</v>
      </c>
    </row>
    <row r="51" spans="1:16" s="20" customFormat="1" ht="11.25" x14ac:dyDescent="0.2">
      <c r="A51" s="55" t="s">
        <v>324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s="20" customFormat="1" ht="11.25" x14ac:dyDescent="0.2">
      <c r="A52" s="57" t="s">
        <v>325</v>
      </c>
      <c r="B52" s="56">
        <v>1.83</v>
      </c>
      <c r="C52" s="56">
        <v>6.85</v>
      </c>
      <c r="D52" s="56">
        <v>1.385</v>
      </c>
      <c r="E52" s="56">
        <v>8.1199999999999992</v>
      </c>
      <c r="F52" s="56">
        <v>2.9</v>
      </c>
      <c r="G52" s="56">
        <v>0.78300000000000003</v>
      </c>
      <c r="H52" s="56">
        <v>4.07</v>
      </c>
      <c r="I52" s="56">
        <v>0.65100000000000002</v>
      </c>
      <c r="J52" s="56">
        <v>4.45</v>
      </c>
      <c r="K52" s="56">
        <v>0.85199999999999998</v>
      </c>
      <c r="L52" s="56">
        <v>2.5499999999999998</v>
      </c>
      <c r="M52" s="56">
        <v>0.35099999999999998</v>
      </c>
      <c r="N52" s="56">
        <v>2.09</v>
      </c>
      <c r="O52" s="56">
        <v>0.28499999999999998</v>
      </c>
      <c r="P52" s="56">
        <v>1.629</v>
      </c>
    </row>
    <row r="53" spans="1:16" s="20" customFormat="1" ht="11.25" x14ac:dyDescent="0.2">
      <c r="A53" s="57" t="s">
        <v>344</v>
      </c>
      <c r="B53" s="56">
        <v>1.4770000000000001</v>
      </c>
      <c r="C53" s="56">
        <v>5.71</v>
      </c>
      <c r="D53" s="56">
        <v>1.1679999999999999</v>
      </c>
      <c r="E53" s="56">
        <v>6.81</v>
      </c>
      <c r="F53" s="56">
        <v>2.66</v>
      </c>
      <c r="G53" s="56">
        <v>0.88200000000000001</v>
      </c>
      <c r="H53" s="56">
        <v>3.93</v>
      </c>
      <c r="I53" s="56">
        <v>0.61199999999999999</v>
      </c>
      <c r="J53" s="56">
        <v>4.33</v>
      </c>
      <c r="K53" s="56">
        <v>0.88300000000000001</v>
      </c>
      <c r="L53" s="56">
        <v>2.38</v>
      </c>
      <c r="M53" s="56">
        <v>0.28199999999999997</v>
      </c>
      <c r="N53" s="56">
        <v>2.16</v>
      </c>
      <c r="O53" s="56">
        <v>0.27700000000000002</v>
      </c>
      <c r="P53" s="56">
        <v>1.5680000000000001</v>
      </c>
    </row>
    <row r="54" spans="1:16" s="20" customFormat="1" ht="11.25" x14ac:dyDescent="0.2">
      <c r="A54" s="57" t="s">
        <v>326</v>
      </c>
      <c r="B54" s="56">
        <v>0.622</v>
      </c>
      <c r="C54" s="56">
        <v>3.11</v>
      </c>
      <c r="D54" s="56">
        <v>0.63800000000000001</v>
      </c>
      <c r="E54" s="56">
        <v>4.62</v>
      </c>
      <c r="F54" s="56">
        <v>1.99</v>
      </c>
      <c r="G54" s="56">
        <v>0.76100000000000001</v>
      </c>
      <c r="H54" s="56">
        <v>3.25</v>
      </c>
      <c r="I54" s="56">
        <v>0.626</v>
      </c>
      <c r="J54" s="56">
        <v>4.1900000000000004</v>
      </c>
      <c r="K54" s="56">
        <v>0.90600000000000003</v>
      </c>
      <c r="L54" s="56">
        <v>2.52</v>
      </c>
      <c r="M54" s="56">
        <v>0.36099999999999999</v>
      </c>
      <c r="N54" s="56">
        <v>2.16</v>
      </c>
      <c r="O54" s="56">
        <v>0.27700000000000002</v>
      </c>
      <c r="P54" s="56">
        <v>1.3029999999999999</v>
      </c>
    </row>
    <row r="55" spans="1:16" s="20" customFormat="1" ht="11.25" x14ac:dyDescent="0.2"/>
    <row r="56" spans="1:16" s="20" customFormat="1" ht="11.25" x14ac:dyDescent="0.2">
      <c r="A56" s="20" t="s">
        <v>310</v>
      </c>
      <c r="B56" s="20" t="s">
        <v>33</v>
      </c>
      <c r="C56" s="20" t="s">
        <v>34</v>
      </c>
      <c r="D56" s="20" t="s">
        <v>35</v>
      </c>
      <c r="E56" s="20" t="s">
        <v>37</v>
      </c>
      <c r="F56" s="20" t="s">
        <v>40</v>
      </c>
      <c r="G56" s="20" t="s">
        <v>41</v>
      </c>
      <c r="H56" s="20" t="s">
        <v>42</v>
      </c>
      <c r="I56" s="20" t="s">
        <v>43</v>
      </c>
      <c r="J56" s="20" t="s">
        <v>44</v>
      </c>
      <c r="K56" s="20" t="s">
        <v>45</v>
      </c>
      <c r="L56" s="20" t="s">
        <v>47</v>
      </c>
      <c r="M56" s="20" t="s">
        <v>48</v>
      </c>
      <c r="N56" s="20" t="s">
        <v>49</v>
      </c>
      <c r="O56" s="20" t="s">
        <v>50</v>
      </c>
      <c r="P56" s="20" t="s">
        <v>39</v>
      </c>
    </row>
    <row r="57" spans="1:16" s="20" customFormat="1" ht="11.25" x14ac:dyDescent="0.2">
      <c r="A57" s="20" t="s">
        <v>388</v>
      </c>
    </row>
    <row r="58" spans="1:16" s="20" customFormat="1" ht="11.25" x14ac:dyDescent="0.2">
      <c r="A58" s="20" t="s">
        <v>345</v>
      </c>
    </row>
    <row r="59" spans="1:16" s="20" customFormat="1" ht="11.25" x14ac:dyDescent="0.2">
      <c r="A59" s="54" t="s">
        <v>323</v>
      </c>
    </row>
    <row r="60" spans="1:16" s="20" customFormat="1" ht="11.25" x14ac:dyDescent="0.2">
      <c r="A60" s="20" t="s">
        <v>312</v>
      </c>
      <c r="B60" s="29">
        <v>1.5669999999999999</v>
      </c>
      <c r="C60" s="29">
        <v>5.44</v>
      </c>
      <c r="D60" s="29">
        <v>1.0680000000000001</v>
      </c>
      <c r="E60" s="29">
        <v>6.6</v>
      </c>
      <c r="F60" s="29">
        <v>2.3199999999999998</v>
      </c>
      <c r="G60" s="29">
        <v>0.77400000000000002</v>
      </c>
      <c r="H60" s="29">
        <v>2.83</v>
      </c>
      <c r="I60" s="29">
        <v>0.48199999999999998</v>
      </c>
      <c r="J60" s="29">
        <v>3</v>
      </c>
      <c r="K60" s="29">
        <v>0.64200000000000002</v>
      </c>
      <c r="L60" s="29">
        <v>1.92</v>
      </c>
      <c r="M60" s="29">
        <v>0.27500000000000002</v>
      </c>
      <c r="N60" s="29">
        <v>1.75</v>
      </c>
      <c r="O60" s="29">
        <v>0.215</v>
      </c>
      <c r="P60" s="29">
        <v>1.1830000000000001</v>
      </c>
    </row>
    <row r="61" spans="1:16" s="20" customFormat="1" ht="11.25" x14ac:dyDescent="0.2">
      <c r="A61" s="20" t="s">
        <v>341</v>
      </c>
      <c r="B61" s="29">
        <v>2.4300000000000002</v>
      </c>
      <c r="C61" s="29">
        <v>8.01</v>
      </c>
      <c r="D61" s="29">
        <v>1.337</v>
      </c>
      <c r="E61" s="29">
        <v>7.83</v>
      </c>
      <c r="F61" s="29">
        <v>2.82</v>
      </c>
      <c r="G61" s="29">
        <v>0.78</v>
      </c>
      <c r="H61" s="29">
        <v>3.23</v>
      </c>
      <c r="I61" s="29">
        <v>0.56699999999999995</v>
      </c>
      <c r="J61" s="29">
        <v>3.59</v>
      </c>
      <c r="K61" s="29">
        <v>0.74299999999999999</v>
      </c>
      <c r="L61" s="29">
        <v>2.16</v>
      </c>
      <c r="M61" s="29">
        <v>0.28399999999999997</v>
      </c>
      <c r="N61" s="29">
        <v>1.77</v>
      </c>
      <c r="O61" s="29">
        <v>0.26</v>
      </c>
      <c r="P61" s="29">
        <v>1.304</v>
      </c>
    </row>
    <row r="62" spans="1:16" s="20" customFormat="1" ht="11.25" x14ac:dyDescent="0.2">
      <c r="A62" s="20" t="s">
        <v>342</v>
      </c>
      <c r="B62" s="29">
        <v>2.76</v>
      </c>
      <c r="C62" s="29">
        <v>9.18</v>
      </c>
      <c r="D62" s="29">
        <v>1.52</v>
      </c>
      <c r="E62" s="29">
        <v>8.64</v>
      </c>
      <c r="F62" s="29">
        <v>3.16</v>
      </c>
      <c r="G62" s="29">
        <v>1</v>
      </c>
      <c r="H62" s="29">
        <v>3.41</v>
      </c>
      <c r="I62" s="29">
        <v>0.55100000000000005</v>
      </c>
      <c r="J62" s="29">
        <v>3.92</v>
      </c>
      <c r="K62" s="29">
        <v>0.82799999999999996</v>
      </c>
      <c r="L62" s="29">
        <v>2.17</v>
      </c>
      <c r="M62" s="29">
        <v>0.32</v>
      </c>
      <c r="N62" s="29">
        <v>1.85</v>
      </c>
      <c r="O62" s="29">
        <v>0.32300000000000001</v>
      </c>
      <c r="P62" s="29">
        <v>1.74</v>
      </c>
    </row>
    <row r="63" spans="1:16" s="20" customFormat="1" ht="11.25" x14ac:dyDescent="0.2">
      <c r="A63" s="20" t="s">
        <v>313</v>
      </c>
      <c r="B63" s="29">
        <v>1.321</v>
      </c>
      <c r="C63" s="29">
        <v>4.6100000000000003</v>
      </c>
      <c r="D63" s="29">
        <v>0.93799999999999994</v>
      </c>
      <c r="E63" s="29">
        <v>5.76</v>
      </c>
      <c r="F63" s="29">
        <v>2.2200000000000002</v>
      </c>
      <c r="G63" s="29">
        <v>0.75600000000000001</v>
      </c>
      <c r="H63" s="29">
        <v>2.73</v>
      </c>
      <c r="I63" s="29">
        <v>0.45700000000000002</v>
      </c>
      <c r="J63" s="29">
        <v>3.16</v>
      </c>
      <c r="K63" s="29">
        <v>0.621</v>
      </c>
      <c r="L63" s="29">
        <v>1.85</v>
      </c>
      <c r="M63" s="29">
        <v>0.25600000000000001</v>
      </c>
      <c r="N63" s="29">
        <v>1.57</v>
      </c>
      <c r="O63" s="29">
        <v>0.191</v>
      </c>
      <c r="P63" s="29">
        <v>0.93899999999999995</v>
      </c>
    </row>
    <row r="64" spans="1:16" s="20" customFormat="1" ht="11.25" x14ac:dyDescent="0.2">
      <c r="A64" s="20" t="s">
        <v>343</v>
      </c>
      <c r="B64" s="29">
        <v>3.02</v>
      </c>
      <c r="C64" s="29">
        <v>10.11</v>
      </c>
      <c r="D64" s="29">
        <v>1.66</v>
      </c>
      <c r="E64" s="29">
        <v>9.3800000000000008</v>
      </c>
      <c r="F64" s="29">
        <v>3.39</v>
      </c>
      <c r="G64" s="29">
        <v>0.93</v>
      </c>
      <c r="H64" s="29">
        <v>3.28</v>
      </c>
      <c r="I64" s="29">
        <v>0.55100000000000005</v>
      </c>
      <c r="J64" s="29">
        <v>3.72</v>
      </c>
      <c r="K64" s="29">
        <v>0.82799999999999996</v>
      </c>
      <c r="L64" s="29">
        <v>2.17</v>
      </c>
      <c r="M64" s="29">
        <v>0.32</v>
      </c>
      <c r="N64" s="29">
        <v>1.85</v>
      </c>
      <c r="O64" s="29">
        <v>0.192</v>
      </c>
      <c r="P64" s="29">
        <v>0.873</v>
      </c>
    </row>
    <row r="65" spans="1:16" s="20" customFormat="1" ht="11.25" x14ac:dyDescent="0.2">
      <c r="A65" s="20" t="s">
        <v>314</v>
      </c>
      <c r="B65" s="29">
        <v>1.9650000000000001</v>
      </c>
      <c r="C65" s="29">
        <v>6.47</v>
      </c>
      <c r="D65" s="29">
        <v>1.173</v>
      </c>
      <c r="E65" s="29">
        <v>6.55</v>
      </c>
      <c r="F65" s="29">
        <v>2.41</v>
      </c>
      <c r="G65" s="29">
        <v>0.81100000000000005</v>
      </c>
      <c r="H65" s="29">
        <v>2.65</v>
      </c>
      <c r="I65" s="29">
        <v>0.47599999999999998</v>
      </c>
      <c r="J65" s="29">
        <v>3.26</v>
      </c>
      <c r="K65" s="29">
        <v>0.68899999999999995</v>
      </c>
      <c r="L65" s="29">
        <v>1.97</v>
      </c>
      <c r="M65" s="29">
        <v>0.30199999999999999</v>
      </c>
      <c r="N65" s="29">
        <v>1.88</v>
      </c>
      <c r="O65" s="29">
        <v>0.23499999999999999</v>
      </c>
      <c r="P65" s="29">
        <v>0.98699999999999999</v>
      </c>
    </row>
    <row r="66" spans="1:16" s="20" customFormat="1" ht="11.25" x14ac:dyDescent="0.2">
      <c r="A66" s="55" t="s">
        <v>324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s="20" customFormat="1" ht="11.25" x14ac:dyDescent="0.2">
      <c r="A67" s="57" t="s">
        <v>329</v>
      </c>
      <c r="B67" s="56">
        <v>0.75900000000000001</v>
      </c>
      <c r="C67" s="56">
        <v>4</v>
      </c>
      <c r="D67" s="56">
        <v>0.84099999999999997</v>
      </c>
      <c r="E67" s="56">
        <v>5.52</v>
      </c>
      <c r="F67" s="56">
        <v>2.31</v>
      </c>
      <c r="G67" s="56">
        <v>0.76100000000000001</v>
      </c>
      <c r="H67" s="56">
        <v>3.5</v>
      </c>
      <c r="I67" s="56">
        <v>0.66600000000000004</v>
      </c>
      <c r="J67" s="56">
        <v>4.47</v>
      </c>
      <c r="K67" s="56">
        <v>1.044</v>
      </c>
      <c r="L67" s="56">
        <v>3.4</v>
      </c>
      <c r="M67" s="56">
        <v>0.4</v>
      </c>
      <c r="N67" s="56">
        <v>2.57</v>
      </c>
      <c r="O67" s="56">
        <v>0.35499999999999998</v>
      </c>
      <c r="P67" s="56">
        <v>1.54</v>
      </c>
    </row>
    <row r="68" spans="1:16" s="20" customFormat="1" ht="11.25" x14ac:dyDescent="0.2">
      <c r="A68" s="57" t="s">
        <v>330</v>
      </c>
      <c r="B68" s="56">
        <v>1.2170000000000001</v>
      </c>
      <c r="C68" s="56">
        <v>4.37</v>
      </c>
      <c r="D68" s="56">
        <v>0.82699999999999996</v>
      </c>
      <c r="E68" s="56">
        <v>4.78</v>
      </c>
      <c r="F68" s="56">
        <v>2.12</v>
      </c>
      <c r="G68" s="56">
        <v>0.79600000000000004</v>
      </c>
      <c r="H68" s="56">
        <v>2.96</v>
      </c>
      <c r="I68" s="56">
        <v>0.52</v>
      </c>
      <c r="J68" s="56">
        <v>3.66</v>
      </c>
      <c r="K68" s="56">
        <v>0.78</v>
      </c>
      <c r="L68" s="56">
        <v>2.4</v>
      </c>
      <c r="M68" s="56">
        <v>0.307</v>
      </c>
      <c r="N68" s="56">
        <v>1.95</v>
      </c>
      <c r="O68" s="56">
        <v>0.27400000000000002</v>
      </c>
      <c r="P68" s="56">
        <v>1.149</v>
      </c>
    </row>
    <row r="69" spans="1:16" s="20" customFormat="1" ht="11.25" x14ac:dyDescent="0.2">
      <c r="A69" s="57" t="s">
        <v>331</v>
      </c>
      <c r="B69" s="56">
        <v>0.79600000000000004</v>
      </c>
      <c r="C69" s="56">
        <v>3.99</v>
      </c>
      <c r="D69" s="56">
        <v>0.84399999999999997</v>
      </c>
      <c r="E69" s="56">
        <v>5.47</v>
      </c>
      <c r="F69" s="56">
        <v>2.2799999999999998</v>
      </c>
      <c r="G69" s="56">
        <v>0.83799999999999997</v>
      </c>
      <c r="H69" s="56">
        <v>3.56</v>
      </c>
      <c r="I69" s="56">
        <v>0.67300000000000004</v>
      </c>
      <c r="J69" s="56">
        <v>4.6399999999999997</v>
      </c>
      <c r="K69" s="56">
        <v>1.1080000000000001</v>
      </c>
      <c r="L69" s="56">
        <v>2.9</v>
      </c>
      <c r="M69" s="56">
        <v>0.438</v>
      </c>
      <c r="N69" s="56">
        <v>2.4</v>
      </c>
      <c r="O69" s="56">
        <v>0.35699999999999998</v>
      </c>
      <c r="P69" s="56">
        <v>1.63</v>
      </c>
    </row>
    <row r="70" spans="1:16" s="20" customFormat="1" ht="11.25" x14ac:dyDescent="0.2">
      <c r="A70" s="57" t="s">
        <v>332</v>
      </c>
      <c r="B70" s="56">
        <v>0.78100000000000003</v>
      </c>
      <c r="C70" s="56">
        <v>3.77</v>
      </c>
      <c r="D70" s="56">
        <v>0.81299999999999994</v>
      </c>
      <c r="E70" s="56">
        <v>5.28</v>
      </c>
      <c r="F70" s="56">
        <v>2.1800000000000002</v>
      </c>
      <c r="G70" s="56">
        <v>0.83199999999999996</v>
      </c>
      <c r="H70" s="56">
        <v>3.17</v>
      </c>
      <c r="I70" s="56">
        <v>0.63100000000000001</v>
      </c>
      <c r="J70" s="56">
        <v>4.24</v>
      </c>
      <c r="K70" s="56">
        <v>0.95299999999999996</v>
      </c>
      <c r="L70" s="56">
        <v>2.74</v>
      </c>
      <c r="M70" s="56">
        <v>0.36299999999999999</v>
      </c>
      <c r="N70" s="56">
        <v>2.6</v>
      </c>
      <c r="O70" s="56">
        <v>0.379</v>
      </c>
      <c r="P70" s="56">
        <v>1.327</v>
      </c>
    </row>
    <row r="71" spans="1:16" s="20" customFormat="1" ht="11.25" x14ac:dyDescent="0.2">
      <c r="A71" s="57" t="s">
        <v>333</v>
      </c>
      <c r="B71" s="56">
        <v>0.77200000000000002</v>
      </c>
      <c r="C71" s="56">
        <v>3.8</v>
      </c>
      <c r="D71" s="56">
        <v>0.80400000000000005</v>
      </c>
      <c r="E71" s="56">
        <v>5.39</v>
      </c>
      <c r="F71" s="56">
        <v>2.2200000000000002</v>
      </c>
      <c r="G71" s="56">
        <v>0.84599999999999997</v>
      </c>
      <c r="H71" s="56">
        <v>3.58</v>
      </c>
      <c r="I71" s="56">
        <v>0.69</v>
      </c>
      <c r="J71" s="56">
        <v>4.4800000000000004</v>
      </c>
      <c r="K71" s="56">
        <v>1.022</v>
      </c>
      <c r="L71" s="56">
        <v>3.06</v>
      </c>
      <c r="M71" s="56">
        <v>0.39</v>
      </c>
      <c r="N71" s="56">
        <v>2.4900000000000002</v>
      </c>
      <c r="O71" s="56">
        <v>0.35699999999999998</v>
      </c>
      <c r="P71" s="56">
        <v>1.32</v>
      </c>
    </row>
    <row r="72" spans="1:16" s="20" customFormat="1" ht="11.25" x14ac:dyDescent="0.2">
      <c r="A72" s="57" t="s">
        <v>334</v>
      </c>
      <c r="B72" s="56">
        <v>0.71699999999999997</v>
      </c>
      <c r="C72" s="56">
        <v>3.38</v>
      </c>
      <c r="D72" s="56">
        <v>0.74099999999999999</v>
      </c>
      <c r="E72" s="56">
        <v>4.71</v>
      </c>
      <c r="F72" s="56">
        <v>1.95</v>
      </c>
      <c r="G72" s="56">
        <v>0.68500000000000005</v>
      </c>
      <c r="H72" s="56">
        <v>3.3</v>
      </c>
      <c r="I72" s="56">
        <v>0.53900000000000003</v>
      </c>
      <c r="J72" s="56">
        <v>4.07</v>
      </c>
      <c r="K72" s="56">
        <v>0.86299999999999999</v>
      </c>
      <c r="L72" s="56">
        <v>2.4700000000000002</v>
      </c>
      <c r="M72" s="56">
        <v>0.33400000000000002</v>
      </c>
      <c r="N72" s="56">
        <v>2.27</v>
      </c>
      <c r="O72" s="56">
        <v>0.29899999999999999</v>
      </c>
      <c r="P72" s="56">
        <v>1.1000000000000001</v>
      </c>
    </row>
    <row r="73" spans="1:16" s="20" customFormat="1" ht="11.25" x14ac:dyDescent="0.2">
      <c r="A73" s="57" t="s">
        <v>335</v>
      </c>
      <c r="B73" s="56">
        <v>0.78700000000000003</v>
      </c>
      <c r="C73" s="56">
        <v>3.77</v>
      </c>
      <c r="D73" s="56">
        <v>0.81299999999999994</v>
      </c>
      <c r="E73" s="56">
        <v>5.1100000000000003</v>
      </c>
      <c r="F73" s="56">
        <v>2.29</v>
      </c>
      <c r="G73" s="56">
        <v>0.86799999999999999</v>
      </c>
      <c r="H73" s="56">
        <v>2.98</v>
      </c>
      <c r="I73" s="56">
        <v>0.56999999999999995</v>
      </c>
      <c r="J73" s="56">
        <v>4.24</v>
      </c>
      <c r="K73" s="56">
        <v>0.998</v>
      </c>
      <c r="L73" s="56">
        <v>2.76</v>
      </c>
      <c r="M73" s="56">
        <v>0.41</v>
      </c>
      <c r="N73" s="56">
        <v>2.64</v>
      </c>
      <c r="O73" s="56">
        <v>0.315</v>
      </c>
      <c r="P73" s="56">
        <v>1.2689999999999999</v>
      </c>
    </row>
    <row r="74" spans="1:16" s="20" customFormat="1" ht="11.25" x14ac:dyDescent="0.2"/>
    <row r="75" spans="1:16" s="20" customFormat="1" ht="11.25" x14ac:dyDescent="0.2">
      <c r="A75" s="20" t="s">
        <v>310</v>
      </c>
      <c r="B75" s="20" t="s">
        <v>33</v>
      </c>
      <c r="C75" s="20" t="s">
        <v>34</v>
      </c>
      <c r="D75" s="20" t="s">
        <v>35</v>
      </c>
      <c r="E75" s="20" t="s">
        <v>37</v>
      </c>
      <c r="F75" s="20" t="s">
        <v>40</v>
      </c>
      <c r="G75" s="20" t="s">
        <v>41</v>
      </c>
      <c r="H75" s="20" t="s">
        <v>42</v>
      </c>
      <c r="I75" s="20" t="s">
        <v>43</v>
      </c>
      <c r="J75" s="20" t="s">
        <v>44</v>
      </c>
      <c r="K75" s="20" t="s">
        <v>45</v>
      </c>
      <c r="L75" s="20" t="s">
        <v>47</v>
      </c>
      <c r="M75" s="20" t="s">
        <v>48</v>
      </c>
      <c r="N75" s="20" t="s">
        <v>49</v>
      </c>
      <c r="O75" s="20" t="s">
        <v>50</v>
      </c>
      <c r="P75" s="20" t="s">
        <v>39</v>
      </c>
    </row>
    <row r="76" spans="1:16" s="20" customFormat="1" ht="11.25" x14ac:dyDescent="0.2">
      <c r="A76" s="20" t="s">
        <v>389</v>
      </c>
    </row>
    <row r="77" spans="1:16" s="20" customFormat="1" ht="11.25" x14ac:dyDescent="0.2">
      <c r="A77" s="20" t="s">
        <v>345</v>
      </c>
    </row>
    <row r="78" spans="1:16" s="20" customFormat="1" ht="11.25" x14ac:dyDescent="0.2">
      <c r="A78" s="54" t="s">
        <v>323</v>
      </c>
    </row>
    <row r="79" spans="1:16" s="20" customFormat="1" ht="11.25" x14ac:dyDescent="0.2">
      <c r="A79" s="20" t="s">
        <v>342</v>
      </c>
      <c r="B79" s="29">
        <v>1.504</v>
      </c>
      <c r="C79" s="29">
        <v>4.4000000000000004</v>
      </c>
      <c r="D79" s="29">
        <v>0.91900000000000004</v>
      </c>
      <c r="E79" s="29">
        <v>5.6</v>
      </c>
      <c r="F79" s="29">
        <v>2.14</v>
      </c>
      <c r="G79" s="29">
        <v>0.77100000000000002</v>
      </c>
      <c r="H79" s="29">
        <v>2.69</v>
      </c>
      <c r="I79" s="29">
        <v>0.41599999999999998</v>
      </c>
      <c r="J79" s="29">
        <v>2.95</v>
      </c>
      <c r="K79" s="29">
        <v>0.57899999999999996</v>
      </c>
      <c r="L79" s="29">
        <v>1.633</v>
      </c>
      <c r="M79" s="29">
        <v>0.19700000000000001</v>
      </c>
      <c r="N79" s="29">
        <v>1.3340000000000001</v>
      </c>
      <c r="O79" s="29">
        <v>0.19900000000000001</v>
      </c>
      <c r="P79" s="29">
        <v>0.81699999999999995</v>
      </c>
    </row>
    <row r="80" spans="1:16" s="20" customFormat="1" ht="11.25" x14ac:dyDescent="0.2">
      <c r="A80" s="20" t="s">
        <v>315</v>
      </c>
      <c r="B80" s="29">
        <v>1.5389999999999999</v>
      </c>
      <c r="C80" s="29">
        <v>4.76</v>
      </c>
      <c r="D80" s="29">
        <v>0.96599999999999997</v>
      </c>
      <c r="E80" s="29">
        <v>5.82</v>
      </c>
      <c r="F80" s="29">
        <v>2.17</v>
      </c>
      <c r="G80" s="29">
        <v>0.76</v>
      </c>
      <c r="H80" s="29">
        <v>2.8</v>
      </c>
      <c r="I80" s="29">
        <v>0.42399999999999999</v>
      </c>
      <c r="J80" s="29">
        <v>3.03</v>
      </c>
      <c r="K80" s="29">
        <v>0.65400000000000003</v>
      </c>
      <c r="L80" s="29">
        <v>1.6659999999999999</v>
      </c>
      <c r="M80" s="29">
        <v>0.217</v>
      </c>
      <c r="N80" s="29">
        <v>1.47</v>
      </c>
      <c r="O80" s="29">
        <v>0.214</v>
      </c>
      <c r="P80" s="29">
        <v>0.97899999999999998</v>
      </c>
    </row>
    <row r="81" spans="1:16" s="20" customFormat="1" ht="11.25" x14ac:dyDescent="0.2">
      <c r="A81" s="20" t="s">
        <v>316</v>
      </c>
      <c r="B81" s="29">
        <v>3.01</v>
      </c>
      <c r="C81" s="29">
        <v>7.19</v>
      </c>
      <c r="D81" s="29">
        <v>1.278</v>
      </c>
      <c r="E81" s="29">
        <v>7.5</v>
      </c>
      <c r="F81" s="29">
        <v>2.63</v>
      </c>
      <c r="G81" s="29">
        <v>0.80500000000000005</v>
      </c>
      <c r="H81" s="29">
        <v>3.03</v>
      </c>
      <c r="I81" s="29">
        <v>0.56599999999999995</v>
      </c>
      <c r="J81" s="29">
        <v>3.12</v>
      </c>
      <c r="K81" s="29">
        <v>0.72299999999999998</v>
      </c>
      <c r="L81" s="29">
        <v>1.718</v>
      </c>
      <c r="M81" s="29">
        <v>0.23799999999999999</v>
      </c>
      <c r="N81" s="29">
        <v>1.59</v>
      </c>
      <c r="O81" s="29">
        <v>0.22700000000000001</v>
      </c>
      <c r="P81" s="29">
        <v>1.1919999999999999</v>
      </c>
    </row>
    <row r="82" spans="1:16" s="20" customFormat="1" ht="11.25" x14ac:dyDescent="0.2">
      <c r="A82" s="20" t="s">
        <v>317</v>
      </c>
      <c r="B82" s="29">
        <v>1.6359999999999999</v>
      </c>
      <c r="C82" s="29">
        <v>4.8899999999999997</v>
      </c>
      <c r="D82" s="29">
        <v>0.96399999999999997</v>
      </c>
      <c r="E82" s="29">
        <v>5.84</v>
      </c>
      <c r="F82" s="29">
        <v>2.23</v>
      </c>
      <c r="G82" s="29">
        <v>0.79100000000000004</v>
      </c>
      <c r="H82" s="29">
        <v>2.92</v>
      </c>
      <c r="I82" s="29">
        <v>0.49299999999999999</v>
      </c>
      <c r="J82" s="29">
        <v>3.19</v>
      </c>
      <c r="K82" s="29">
        <v>0.59699999999999998</v>
      </c>
      <c r="L82" s="29">
        <v>1.6879999999999999</v>
      </c>
      <c r="M82" s="29">
        <v>0.215</v>
      </c>
      <c r="N82" s="29">
        <v>1.45</v>
      </c>
      <c r="O82" s="29">
        <v>0.18</v>
      </c>
      <c r="P82" s="29">
        <v>0.875</v>
      </c>
    </row>
    <row r="83" spans="1:16" s="20" customFormat="1" ht="11.25" x14ac:dyDescent="0.2">
      <c r="A83" s="20" t="s">
        <v>318</v>
      </c>
      <c r="B83" s="29">
        <v>1.952</v>
      </c>
      <c r="C83" s="29">
        <v>6.18</v>
      </c>
      <c r="D83" s="29">
        <v>1.2569999999999999</v>
      </c>
      <c r="E83" s="29">
        <v>7.59</v>
      </c>
      <c r="F83" s="29">
        <v>2.74</v>
      </c>
      <c r="G83" s="29">
        <v>0.93799999999999994</v>
      </c>
      <c r="H83" s="29">
        <v>3.26</v>
      </c>
      <c r="I83" s="29">
        <v>0.60599999999999998</v>
      </c>
      <c r="J83" s="29">
        <v>3.18</v>
      </c>
      <c r="K83" s="29">
        <v>0.68200000000000005</v>
      </c>
      <c r="L83" s="29">
        <v>1.76</v>
      </c>
      <c r="M83" s="29">
        <v>0.246</v>
      </c>
      <c r="N83" s="29">
        <v>1.59</v>
      </c>
      <c r="O83" s="29">
        <v>0.23799999999999999</v>
      </c>
      <c r="P83" s="29">
        <v>1.1599999999999999</v>
      </c>
    </row>
    <row r="84" spans="1:16" s="20" customFormat="1" ht="11.25" x14ac:dyDescent="0.2">
      <c r="A84" s="20" t="s">
        <v>347</v>
      </c>
      <c r="B84" s="29">
        <v>0.83499999999999996</v>
      </c>
      <c r="C84" s="29">
        <v>3.81</v>
      </c>
      <c r="D84" s="29">
        <v>0.72099999999999997</v>
      </c>
      <c r="E84" s="29">
        <v>5.04</v>
      </c>
      <c r="F84" s="29">
        <v>1.79</v>
      </c>
      <c r="G84" s="29">
        <v>0.69799999999999995</v>
      </c>
      <c r="H84" s="29">
        <v>2.61</v>
      </c>
      <c r="I84" s="29">
        <v>0.50800000000000001</v>
      </c>
      <c r="J84" s="29">
        <v>3.41</v>
      </c>
      <c r="K84" s="29">
        <v>0.746</v>
      </c>
      <c r="L84" s="29">
        <v>2.19</v>
      </c>
      <c r="M84" s="29">
        <v>0.28199999999999997</v>
      </c>
      <c r="N84" s="29">
        <v>1.82</v>
      </c>
      <c r="O84" s="29">
        <v>0.27</v>
      </c>
      <c r="P84" s="29">
        <v>1.0249999999999999</v>
      </c>
    </row>
    <row r="85" spans="1:16" s="20" customFormat="1" ht="11.25" x14ac:dyDescent="0.2">
      <c r="A85" s="55" t="s">
        <v>324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</row>
    <row r="86" spans="1:16" s="20" customFormat="1" ht="11.25" x14ac:dyDescent="0.2">
      <c r="A86" s="57" t="s">
        <v>329</v>
      </c>
      <c r="B86" s="56">
        <v>0.998</v>
      </c>
      <c r="C86" s="56">
        <v>4.24</v>
      </c>
      <c r="D86" s="56">
        <v>0.86599999999999999</v>
      </c>
      <c r="E86" s="56">
        <v>5.55</v>
      </c>
      <c r="F86" s="56">
        <v>2.39</v>
      </c>
      <c r="G86" s="56">
        <v>0.88800000000000001</v>
      </c>
      <c r="H86" s="56">
        <v>3.72</v>
      </c>
      <c r="I86" s="56">
        <v>0.72699999999999998</v>
      </c>
      <c r="J86" s="56">
        <v>4.68</v>
      </c>
      <c r="K86" s="56">
        <v>1.0269999999999999</v>
      </c>
      <c r="L86" s="56">
        <v>3.04</v>
      </c>
      <c r="M86" s="56">
        <v>0.38900000000000001</v>
      </c>
      <c r="N86" s="56">
        <v>2.75</v>
      </c>
      <c r="O86" s="56">
        <v>0.39</v>
      </c>
      <c r="P86" s="56">
        <v>1.3089999999999999</v>
      </c>
    </row>
    <row r="87" spans="1:16" s="20" customFormat="1" ht="11.25" x14ac:dyDescent="0.2">
      <c r="A87" s="57" t="s">
        <v>332</v>
      </c>
      <c r="B87" s="56">
        <v>0.998</v>
      </c>
      <c r="C87" s="56">
        <v>4.6100000000000003</v>
      </c>
      <c r="D87" s="56">
        <v>0.96499999999999997</v>
      </c>
      <c r="E87" s="56">
        <v>6.1</v>
      </c>
      <c r="F87" s="56">
        <v>2.17</v>
      </c>
      <c r="G87" s="56">
        <v>0.93799999999999994</v>
      </c>
      <c r="H87" s="56">
        <v>3.72</v>
      </c>
      <c r="I87" s="56">
        <v>0.66500000000000004</v>
      </c>
      <c r="J87" s="56">
        <v>4.6399999999999997</v>
      </c>
      <c r="K87" s="56">
        <v>0.995</v>
      </c>
      <c r="L87" s="56">
        <v>2.66</v>
      </c>
      <c r="M87" s="56">
        <v>0.38900000000000001</v>
      </c>
      <c r="N87" s="56">
        <v>2.42</v>
      </c>
      <c r="O87" s="56">
        <v>0.34499999999999997</v>
      </c>
      <c r="P87" s="56">
        <v>1.1839999999999999</v>
      </c>
    </row>
    <row r="88" spans="1:16" s="20" customFormat="1" ht="11.25" x14ac:dyDescent="0.2">
      <c r="A88" s="57" t="s">
        <v>333</v>
      </c>
      <c r="B88" s="56">
        <v>1.016</v>
      </c>
      <c r="C88" s="56">
        <v>4.3099999999999996</v>
      </c>
      <c r="D88" s="56">
        <v>0.97799999999999998</v>
      </c>
      <c r="E88" s="56">
        <v>5.79</v>
      </c>
      <c r="F88" s="56">
        <v>2.56</v>
      </c>
      <c r="G88" s="56">
        <v>0.996</v>
      </c>
      <c r="H88" s="56">
        <v>3.51</v>
      </c>
      <c r="I88" s="56">
        <v>0.66</v>
      </c>
      <c r="J88" s="56">
        <v>4.57</v>
      </c>
      <c r="K88" s="56">
        <v>0.95099999999999996</v>
      </c>
      <c r="L88" s="56">
        <v>2.87</v>
      </c>
      <c r="M88" s="56">
        <v>0.39100000000000001</v>
      </c>
      <c r="N88" s="56">
        <v>2.71</v>
      </c>
      <c r="O88" s="56">
        <v>0.33</v>
      </c>
      <c r="P88" s="56">
        <v>1.1539999999999999</v>
      </c>
    </row>
    <row r="89" spans="1:16" s="20" customFormat="1" ht="11.25" x14ac:dyDescent="0.2"/>
    <row r="90" spans="1:16" s="20" customFormat="1" ht="11.25" x14ac:dyDescent="0.2">
      <c r="A90" s="20" t="s">
        <v>310</v>
      </c>
      <c r="B90" s="20" t="s">
        <v>33</v>
      </c>
      <c r="C90" s="20" t="s">
        <v>34</v>
      </c>
      <c r="D90" s="20" t="s">
        <v>35</v>
      </c>
      <c r="E90" s="20" t="s">
        <v>37</v>
      </c>
      <c r="F90" s="20" t="s">
        <v>40</v>
      </c>
      <c r="G90" s="20" t="s">
        <v>41</v>
      </c>
      <c r="H90" s="20" t="s">
        <v>42</v>
      </c>
      <c r="I90" s="20" t="s">
        <v>43</v>
      </c>
      <c r="J90" s="20" t="s">
        <v>44</v>
      </c>
      <c r="K90" s="20" t="s">
        <v>45</v>
      </c>
      <c r="L90" s="20" t="s">
        <v>47</v>
      </c>
      <c r="M90" s="20" t="s">
        <v>48</v>
      </c>
      <c r="N90" s="20" t="s">
        <v>49</v>
      </c>
      <c r="O90" s="20" t="s">
        <v>50</v>
      </c>
      <c r="P90" s="20" t="s">
        <v>39</v>
      </c>
    </row>
    <row r="91" spans="1:16" s="20" customFormat="1" ht="11.25" x14ac:dyDescent="0.2">
      <c r="A91" s="70" t="s">
        <v>388</v>
      </c>
    </row>
    <row r="92" spans="1:16" s="20" customFormat="1" ht="11.25" x14ac:dyDescent="0.2">
      <c r="A92" s="20" t="s">
        <v>346</v>
      </c>
    </row>
    <row r="93" spans="1:16" s="20" customFormat="1" ht="11.25" x14ac:dyDescent="0.2">
      <c r="A93" s="54" t="s">
        <v>323</v>
      </c>
    </row>
    <row r="94" spans="1:16" s="20" customFormat="1" ht="11.25" x14ac:dyDescent="0.2">
      <c r="A94" s="20" t="s">
        <v>312</v>
      </c>
      <c r="B94" s="29">
        <v>0.84699999999999998</v>
      </c>
      <c r="C94" s="29">
        <v>3.27</v>
      </c>
      <c r="D94" s="29">
        <v>0.628</v>
      </c>
      <c r="E94" s="29">
        <v>3.64</v>
      </c>
      <c r="F94" s="29">
        <v>1.47</v>
      </c>
      <c r="G94" s="29">
        <v>0.50600000000000001</v>
      </c>
      <c r="H94" s="29">
        <v>1.92</v>
      </c>
      <c r="I94" s="29">
        <v>0.30099999999999999</v>
      </c>
      <c r="J94" s="29">
        <v>2.37</v>
      </c>
      <c r="K94" s="29">
        <v>0.46600000000000003</v>
      </c>
      <c r="L94" s="29">
        <v>1.274</v>
      </c>
      <c r="M94" s="29">
        <v>0.16</v>
      </c>
      <c r="N94" s="29">
        <v>1.2829999999999999</v>
      </c>
      <c r="O94" s="29">
        <v>0.14199999999999999</v>
      </c>
      <c r="P94" s="29">
        <v>0.54200000000000004</v>
      </c>
    </row>
    <row r="95" spans="1:16" s="20" customFormat="1" ht="11.25" x14ac:dyDescent="0.2">
      <c r="A95" s="20" t="s">
        <v>341</v>
      </c>
      <c r="B95" s="29">
        <v>0.79700000000000004</v>
      </c>
      <c r="C95" s="29">
        <v>3.07</v>
      </c>
      <c r="D95" s="29">
        <v>0.67300000000000004</v>
      </c>
      <c r="E95" s="29">
        <v>3.76</v>
      </c>
      <c r="F95" s="29">
        <v>1.66</v>
      </c>
      <c r="G95" s="29">
        <v>0.47</v>
      </c>
      <c r="H95" s="29">
        <v>2.25</v>
      </c>
      <c r="I95" s="29">
        <v>0.32200000000000001</v>
      </c>
      <c r="J95" s="29">
        <v>2.19</v>
      </c>
      <c r="K95" s="29">
        <v>0.40799999999999997</v>
      </c>
      <c r="L95" s="29">
        <v>1.3069999999999999</v>
      </c>
      <c r="M95" s="29">
        <v>0.19700000000000001</v>
      </c>
      <c r="N95" s="29">
        <v>1.0049999999999999</v>
      </c>
      <c r="O95" s="29">
        <v>0.159</v>
      </c>
      <c r="P95" s="29">
        <v>0.61399999999999999</v>
      </c>
    </row>
    <row r="96" spans="1:16" s="20" customFormat="1" ht="11.25" x14ac:dyDescent="0.2">
      <c r="A96" s="20" t="s">
        <v>342</v>
      </c>
      <c r="B96" s="29">
        <v>0.93300000000000005</v>
      </c>
      <c r="C96" s="29">
        <v>3.57</v>
      </c>
      <c r="D96" s="29">
        <v>0.71599999999999997</v>
      </c>
      <c r="E96" s="29">
        <v>4.49</v>
      </c>
      <c r="F96" s="29">
        <v>1.75</v>
      </c>
      <c r="G96" s="29">
        <v>0.57299999999999995</v>
      </c>
      <c r="H96" s="29">
        <v>2.16</v>
      </c>
      <c r="I96" s="29">
        <v>0.34899999999999998</v>
      </c>
      <c r="J96" s="29">
        <v>2.31</v>
      </c>
      <c r="K96" s="29">
        <v>0.54</v>
      </c>
      <c r="L96" s="29">
        <v>1.4830000000000001</v>
      </c>
      <c r="M96" s="29">
        <v>0.2</v>
      </c>
      <c r="N96" s="29">
        <v>1.2889999999999999</v>
      </c>
      <c r="O96" s="29">
        <v>0.157</v>
      </c>
      <c r="P96" s="29">
        <v>0.70199999999999996</v>
      </c>
    </row>
    <row r="97" spans="1:16" s="20" customFormat="1" ht="11.25" x14ac:dyDescent="0.2">
      <c r="A97" s="20" t="s">
        <v>313</v>
      </c>
      <c r="B97" s="29">
        <v>1.153</v>
      </c>
      <c r="C97" s="29">
        <v>4.41</v>
      </c>
      <c r="D97" s="29">
        <v>0.88200000000000001</v>
      </c>
      <c r="E97" s="29">
        <v>5.6</v>
      </c>
      <c r="F97" s="29">
        <v>2.0499999999999998</v>
      </c>
      <c r="G97" s="29">
        <v>0.68400000000000005</v>
      </c>
      <c r="H97" s="29">
        <v>2.46</v>
      </c>
      <c r="I97" s="29">
        <v>0.45600000000000002</v>
      </c>
      <c r="J97" s="29">
        <v>3</v>
      </c>
      <c r="K97" s="29">
        <v>0.58599999999999997</v>
      </c>
      <c r="L97" s="29">
        <v>1.6180000000000001</v>
      </c>
      <c r="M97" s="29">
        <v>0.22800000000000001</v>
      </c>
      <c r="N97" s="29">
        <v>1.46</v>
      </c>
      <c r="O97" s="29">
        <v>0.193</v>
      </c>
      <c r="P97" s="29">
        <v>0.91200000000000003</v>
      </c>
    </row>
    <row r="98" spans="1:16" s="20" customFormat="1" ht="11.25" x14ac:dyDescent="0.2">
      <c r="A98" s="20" t="s">
        <v>343</v>
      </c>
      <c r="B98" s="29">
        <v>1.111</v>
      </c>
      <c r="C98" s="29">
        <v>4.22</v>
      </c>
      <c r="D98" s="29">
        <v>0.79500000000000004</v>
      </c>
      <c r="E98" s="29">
        <v>5.19</v>
      </c>
      <c r="F98" s="29">
        <v>1.83</v>
      </c>
      <c r="G98" s="29">
        <v>0.61299999999999999</v>
      </c>
      <c r="H98" s="29">
        <v>2.4</v>
      </c>
      <c r="I98" s="29">
        <v>0.41299999999999998</v>
      </c>
      <c r="J98" s="29">
        <v>2.87</v>
      </c>
      <c r="K98" s="29">
        <v>0.57799999999999996</v>
      </c>
      <c r="L98" s="29">
        <v>1.66</v>
      </c>
      <c r="M98" s="29">
        <v>0.216</v>
      </c>
      <c r="N98" s="29">
        <v>1.52</v>
      </c>
      <c r="O98" s="29">
        <v>0.17899999999999999</v>
      </c>
      <c r="P98" s="29">
        <v>0.76100000000000001</v>
      </c>
    </row>
    <row r="99" spans="1:16" s="20" customFormat="1" ht="11.25" x14ac:dyDescent="0.2">
      <c r="A99" s="20" t="s">
        <v>314</v>
      </c>
      <c r="B99" s="29">
        <v>1.462</v>
      </c>
      <c r="C99" s="29">
        <v>5.41</v>
      </c>
      <c r="D99" s="29">
        <v>1.038</v>
      </c>
      <c r="E99" s="29">
        <v>6.43</v>
      </c>
      <c r="F99" s="29">
        <v>2.41</v>
      </c>
      <c r="G99" s="29">
        <v>0.74</v>
      </c>
      <c r="H99" s="29">
        <v>2.88</v>
      </c>
      <c r="I99" s="29">
        <v>0.51500000000000001</v>
      </c>
      <c r="J99" s="29">
        <v>3.4</v>
      </c>
      <c r="K99" s="29">
        <v>0.69</v>
      </c>
      <c r="L99" s="29">
        <v>2.02</v>
      </c>
      <c r="M99" s="29">
        <v>0.25</v>
      </c>
      <c r="N99" s="29">
        <v>1.61</v>
      </c>
      <c r="O99" s="29">
        <v>0.20499999999999999</v>
      </c>
      <c r="P99" s="29">
        <v>1.101</v>
      </c>
    </row>
    <row r="100" spans="1:16" s="20" customFormat="1" ht="11.25" x14ac:dyDescent="0.2">
      <c r="A100" s="20" t="s">
        <v>316</v>
      </c>
      <c r="B100" s="29">
        <v>1.2929999999999999</v>
      </c>
      <c r="C100" s="29">
        <v>4.76</v>
      </c>
      <c r="D100" s="29">
        <v>0.98499999999999999</v>
      </c>
      <c r="E100" s="29">
        <v>5.85</v>
      </c>
      <c r="F100" s="29">
        <v>2.25</v>
      </c>
      <c r="G100" s="29">
        <v>0.66400000000000003</v>
      </c>
      <c r="H100" s="29">
        <v>2.63</v>
      </c>
      <c r="I100" s="29">
        <v>0.46800000000000003</v>
      </c>
      <c r="J100" s="29">
        <v>2.88</v>
      </c>
      <c r="K100" s="29">
        <v>0.65</v>
      </c>
      <c r="L100" s="29">
        <v>1.72</v>
      </c>
      <c r="M100" s="29">
        <v>0.24</v>
      </c>
      <c r="N100" s="29">
        <v>1.55</v>
      </c>
      <c r="O100" s="29">
        <v>0.21</v>
      </c>
      <c r="P100" s="29">
        <v>0.99</v>
      </c>
    </row>
    <row r="101" spans="1:16" s="20" customFormat="1" ht="11.25" x14ac:dyDescent="0.2">
      <c r="A101" s="55" t="s">
        <v>324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</row>
    <row r="102" spans="1:16" s="20" customFormat="1" ht="11.25" x14ac:dyDescent="0.2">
      <c r="A102" s="57" t="s">
        <v>344</v>
      </c>
      <c r="B102" s="56">
        <v>1.66</v>
      </c>
      <c r="C102" s="56">
        <v>6.47</v>
      </c>
      <c r="D102" s="56">
        <v>1.1930000000000001</v>
      </c>
      <c r="E102" s="56">
        <v>7.69</v>
      </c>
      <c r="F102" s="56">
        <v>2.81</v>
      </c>
      <c r="G102" s="56">
        <v>0.96</v>
      </c>
      <c r="H102" s="56">
        <v>3.52</v>
      </c>
      <c r="I102" s="56">
        <v>0.55700000000000005</v>
      </c>
      <c r="J102" s="56">
        <v>3.9</v>
      </c>
      <c r="K102" s="56">
        <v>0.82099999999999995</v>
      </c>
      <c r="L102" s="56">
        <v>2.2000000000000002</v>
      </c>
      <c r="M102" s="56">
        <v>0.32600000000000001</v>
      </c>
      <c r="N102" s="56">
        <v>2.0499999999999998</v>
      </c>
      <c r="O102" s="56">
        <v>0.28199999999999997</v>
      </c>
      <c r="P102" s="56">
        <v>1.325</v>
      </c>
    </row>
    <row r="103" spans="1:16" s="20" customFormat="1" ht="11.25" x14ac:dyDescent="0.2"/>
    <row r="104" spans="1:16" s="20" customFormat="1" ht="11.25" x14ac:dyDescent="0.2">
      <c r="A104" s="20" t="s">
        <v>310</v>
      </c>
      <c r="B104" s="20" t="s">
        <v>33</v>
      </c>
      <c r="C104" s="20" t="s">
        <v>34</v>
      </c>
      <c r="D104" s="20" t="s">
        <v>35</v>
      </c>
      <c r="E104" s="20" t="s">
        <v>37</v>
      </c>
      <c r="F104" s="20" t="s">
        <v>40</v>
      </c>
      <c r="G104" s="20" t="s">
        <v>41</v>
      </c>
      <c r="H104" s="20" t="s">
        <v>42</v>
      </c>
      <c r="I104" s="20" t="s">
        <v>43</v>
      </c>
      <c r="J104" s="20" t="s">
        <v>44</v>
      </c>
      <c r="K104" s="20" t="s">
        <v>45</v>
      </c>
      <c r="L104" s="20" t="s">
        <v>47</v>
      </c>
      <c r="M104" s="20" t="s">
        <v>48</v>
      </c>
      <c r="N104" s="20" t="s">
        <v>49</v>
      </c>
      <c r="O104" s="20" t="s">
        <v>50</v>
      </c>
      <c r="P104" s="20" t="s">
        <v>39</v>
      </c>
    </row>
    <row r="105" spans="1:16" s="20" customFormat="1" ht="11.25" x14ac:dyDescent="0.2">
      <c r="A105" s="20" t="s">
        <v>349</v>
      </c>
    </row>
    <row r="106" spans="1:16" s="20" customFormat="1" ht="11.25" x14ac:dyDescent="0.2">
      <c r="A106" s="20" t="s">
        <v>345</v>
      </c>
    </row>
    <row r="107" spans="1:16" s="20" customFormat="1" ht="11.25" x14ac:dyDescent="0.2">
      <c r="A107" s="20" t="s">
        <v>348</v>
      </c>
    </row>
    <row r="108" spans="1:16" s="20" customFormat="1" ht="11.25" x14ac:dyDescent="0.2">
      <c r="A108" s="20" t="s">
        <v>350</v>
      </c>
      <c r="B108" s="29">
        <v>1.55</v>
      </c>
      <c r="C108" s="29">
        <v>7.9</v>
      </c>
      <c r="D108" s="29">
        <v>1.569</v>
      </c>
      <c r="E108" s="29">
        <v>9.0500000000000007</v>
      </c>
      <c r="F108" s="29">
        <v>3.09</v>
      </c>
      <c r="G108" s="29">
        <v>0.59099999999999997</v>
      </c>
      <c r="H108" s="29">
        <v>3.4134799399969662</v>
      </c>
      <c r="I108" s="29">
        <v>0.498</v>
      </c>
      <c r="J108" s="29">
        <v>3.03</v>
      </c>
      <c r="K108" s="29">
        <v>0.65400000000000003</v>
      </c>
      <c r="L108" s="29">
        <v>1.73</v>
      </c>
      <c r="M108" s="29">
        <v>0.216</v>
      </c>
      <c r="N108" s="29">
        <v>1.28</v>
      </c>
      <c r="O108" s="29">
        <v>0.22600000000000001</v>
      </c>
      <c r="P108" s="29">
        <v>1.1299999999999999</v>
      </c>
    </row>
    <row r="109" spans="1:16" s="20" customFormat="1" ht="11.25" x14ac:dyDescent="0.2">
      <c r="A109" s="20" t="s">
        <v>351</v>
      </c>
      <c r="B109" s="29">
        <v>1.53</v>
      </c>
      <c r="C109" s="29">
        <v>7.66</v>
      </c>
      <c r="D109" s="29">
        <v>1.4</v>
      </c>
      <c r="E109" s="29">
        <v>7.5</v>
      </c>
      <c r="F109" s="29">
        <v>2.62</v>
      </c>
      <c r="G109" s="29">
        <v>0.51700000000000002</v>
      </c>
      <c r="H109" s="29">
        <v>2.8746379966777345</v>
      </c>
      <c r="I109" s="29">
        <v>0.41499999999999998</v>
      </c>
      <c r="J109" s="29">
        <v>3.35</v>
      </c>
      <c r="K109" s="29">
        <v>0.60399999999999998</v>
      </c>
      <c r="L109" s="29">
        <v>1.48</v>
      </c>
      <c r="M109" s="29">
        <v>0.222</v>
      </c>
      <c r="N109" s="29">
        <v>1.48</v>
      </c>
      <c r="O109" s="29">
        <v>0.17299999999999999</v>
      </c>
      <c r="P109" s="29">
        <v>0.95</v>
      </c>
    </row>
    <row r="110" spans="1:16" s="20" customFormat="1" ht="11.25" x14ac:dyDescent="0.2">
      <c r="A110" s="20" t="s">
        <v>352</v>
      </c>
      <c r="B110" s="29">
        <v>1.52</v>
      </c>
      <c r="C110" s="29">
        <v>7.93</v>
      </c>
      <c r="D110" s="29">
        <v>1.47</v>
      </c>
      <c r="E110" s="29">
        <v>9.24</v>
      </c>
      <c r="F110" s="29">
        <v>3.04</v>
      </c>
      <c r="G110" s="29">
        <v>0.72699999999999998</v>
      </c>
      <c r="H110" s="29">
        <v>3.510050766611795</v>
      </c>
      <c r="I110" s="29">
        <v>0.54600000000000004</v>
      </c>
      <c r="J110" s="29">
        <v>4.03</v>
      </c>
      <c r="K110" s="29">
        <v>0.66800000000000004</v>
      </c>
      <c r="L110" s="29">
        <v>1.61</v>
      </c>
      <c r="M110" s="29">
        <v>0.215</v>
      </c>
      <c r="N110" s="29">
        <v>1.97</v>
      </c>
      <c r="O110" s="29">
        <v>0.22900000000000001</v>
      </c>
      <c r="P110" s="29">
        <v>1.63</v>
      </c>
    </row>
    <row r="111" spans="1:16" s="20" customFormat="1" ht="11.25" x14ac:dyDescent="0.2">
      <c r="A111" s="20" t="s">
        <v>353</v>
      </c>
      <c r="B111" s="29">
        <v>1.3720000000000001</v>
      </c>
      <c r="C111" s="29">
        <v>6.2</v>
      </c>
      <c r="D111" s="29">
        <v>1.1619999999999999</v>
      </c>
      <c r="E111" s="29">
        <v>7.48</v>
      </c>
      <c r="F111" s="29">
        <v>2.61</v>
      </c>
      <c r="G111" s="29">
        <v>0.57499999999999996</v>
      </c>
      <c r="H111" s="29">
        <v>2.9573191041494602</v>
      </c>
      <c r="I111" s="29">
        <v>0.44800000000000001</v>
      </c>
      <c r="J111" s="29">
        <v>2.77</v>
      </c>
      <c r="K111" s="29">
        <v>0.56000000000000005</v>
      </c>
      <c r="L111" s="29">
        <v>1.47</v>
      </c>
      <c r="M111" s="29">
        <v>0.22600000000000001</v>
      </c>
      <c r="N111" s="29">
        <v>1.49</v>
      </c>
      <c r="O111" s="29">
        <v>0.19400000000000001</v>
      </c>
      <c r="P111" s="29">
        <v>1.0680000000000001</v>
      </c>
    </row>
    <row r="112" spans="1:16" s="20" customFormat="1" ht="11.25" x14ac:dyDescent="0.2">
      <c r="A112" s="20" t="s">
        <v>354</v>
      </c>
      <c r="B112" s="29">
        <v>1.319</v>
      </c>
      <c r="C112" s="29">
        <v>6.36</v>
      </c>
      <c r="D112" s="29">
        <v>1.1910000000000001</v>
      </c>
      <c r="E112" s="29">
        <v>7.22</v>
      </c>
      <c r="F112" s="29">
        <v>2.27</v>
      </c>
      <c r="G112" s="29">
        <v>0.65500000000000003</v>
      </c>
      <c r="H112" s="29">
        <v>2.7057412209980654</v>
      </c>
      <c r="I112" s="29">
        <v>0.439</v>
      </c>
      <c r="J112" s="29">
        <v>3.03</v>
      </c>
      <c r="K112" s="29">
        <v>0.52600000000000002</v>
      </c>
      <c r="L112" s="29">
        <v>1.54</v>
      </c>
      <c r="M112" s="29">
        <v>0.20699999999999999</v>
      </c>
      <c r="N112" s="29">
        <v>1.45</v>
      </c>
      <c r="O112" s="29">
        <v>0.17699999999999999</v>
      </c>
      <c r="P112" s="29">
        <v>1.21</v>
      </c>
    </row>
    <row r="113" spans="1:16" s="20" customFormat="1" ht="11.25" x14ac:dyDescent="0.2">
      <c r="A113" s="20" t="s">
        <v>355</v>
      </c>
      <c r="B113" s="29">
        <v>1.508</v>
      </c>
      <c r="C113" s="29">
        <v>6.69</v>
      </c>
      <c r="D113" s="29">
        <v>1.2709999999999999</v>
      </c>
      <c r="E113" s="29">
        <v>8.26</v>
      </c>
      <c r="F113" s="29">
        <v>2.8</v>
      </c>
      <c r="G113" s="29">
        <v>0.753</v>
      </c>
      <c r="H113" s="29">
        <v>3.2440585029580142</v>
      </c>
      <c r="I113" s="29">
        <v>0.50700000000000001</v>
      </c>
      <c r="J113" s="29">
        <v>3.14</v>
      </c>
      <c r="K113" s="29">
        <v>0.61499999999999999</v>
      </c>
      <c r="L113" s="29">
        <v>1.85</v>
      </c>
      <c r="M113" s="29">
        <v>0.22500000000000001</v>
      </c>
      <c r="N113" s="29">
        <v>1.29</v>
      </c>
      <c r="O113" s="29">
        <v>0.20499999999999999</v>
      </c>
      <c r="P113" s="29">
        <v>1.1579999999999999</v>
      </c>
    </row>
    <row r="114" spans="1:16" s="20" customFormat="1" ht="11.25" x14ac:dyDescent="0.2">
      <c r="A114" s="20" t="s">
        <v>356</v>
      </c>
      <c r="B114" s="29">
        <v>1.643</v>
      </c>
      <c r="C114" s="29">
        <v>7</v>
      </c>
      <c r="D114" s="29">
        <v>1.226</v>
      </c>
      <c r="E114" s="29">
        <v>7.6</v>
      </c>
      <c r="F114" s="29">
        <v>2.65</v>
      </c>
      <c r="G114" s="29">
        <v>0.70699999999999996</v>
      </c>
      <c r="H114" s="29">
        <v>3.0355010103507105</v>
      </c>
      <c r="I114" s="29">
        <v>0.46700000000000003</v>
      </c>
      <c r="J114" s="29">
        <v>2.77</v>
      </c>
      <c r="K114" s="29">
        <v>0.57399999999999995</v>
      </c>
      <c r="L114" s="29">
        <v>1.49</v>
      </c>
      <c r="M114" s="29">
        <v>0.21</v>
      </c>
      <c r="N114" s="29">
        <v>1.31</v>
      </c>
      <c r="O114" s="29">
        <v>0.21099999999999999</v>
      </c>
      <c r="P114" s="29">
        <v>1.34</v>
      </c>
    </row>
    <row r="115" spans="1:16" s="20" customFormat="1" ht="11.25" x14ac:dyDescent="0.2">
      <c r="A115" s="20" t="s">
        <v>357</v>
      </c>
      <c r="B115" s="29">
        <v>1.53</v>
      </c>
      <c r="C115" s="29">
        <v>7.21</v>
      </c>
      <c r="D115" s="29">
        <v>1.39</v>
      </c>
      <c r="E115" s="29">
        <v>7.62</v>
      </c>
      <c r="F115" s="29">
        <v>2.5099999999999998</v>
      </c>
      <c r="G115" s="29">
        <v>0.63</v>
      </c>
      <c r="H115" s="29">
        <v>3.1071329336876579</v>
      </c>
      <c r="I115" s="29">
        <v>0.52800000000000002</v>
      </c>
      <c r="J115" s="29">
        <v>2.91</v>
      </c>
      <c r="K115" s="29">
        <v>0.57799999999999996</v>
      </c>
      <c r="L115" s="29">
        <v>1.65</v>
      </c>
      <c r="M115" s="29">
        <v>0.19500000000000001</v>
      </c>
      <c r="N115" s="29">
        <v>1.45</v>
      </c>
      <c r="O115" s="29">
        <v>0.192</v>
      </c>
      <c r="P115" s="29">
        <v>1.1000000000000001</v>
      </c>
    </row>
    <row r="116" spans="1:16" s="20" customFormat="1" ht="11.25" x14ac:dyDescent="0.2">
      <c r="A116" s="20" t="s">
        <v>358</v>
      </c>
      <c r="B116" s="29">
        <v>1.4059999999999999</v>
      </c>
      <c r="C116" s="29">
        <v>6.57</v>
      </c>
      <c r="D116" s="29">
        <v>1.1579999999999999</v>
      </c>
      <c r="E116" s="29">
        <v>7.04</v>
      </c>
      <c r="F116" s="29">
        <v>2.5</v>
      </c>
      <c r="G116" s="29">
        <v>0.61599999999999999</v>
      </c>
      <c r="H116" s="29">
        <v>2.7836156940519459</v>
      </c>
      <c r="I116" s="29">
        <v>0.41099999999999998</v>
      </c>
      <c r="J116" s="29">
        <v>2.77</v>
      </c>
      <c r="K116" s="29">
        <v>0.57799999999999996</v>
      </c>
      <c r="L116" s="29">
        <v>1.63</v>
      </c>
      <c r="M116" s="29">
        <v>0.19400000000000001</v>
      </c>
      <c r="N116" s="29">
        <v>1.39</v>
      </c>
      <c r="O116" s="29">
        <v>0.189</v>
      </c>
      <c r="P116" s="29">
        <v>1.1759999999999999</v>
      </c>
    </row>
    <row r="117" spans="1:16" s="20" customFormat="1" ht="11.25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 s="20" customFormat="1" ht="11.25" x14ac:dyDescent="0.2"/>
    <row r="120" spans="1:16" x14ac:dyDescent="0.25">
      <c r="A120" s="93" t="s">
        <v>475</v>
      </c>
    </row>
    <row r="121" spans="1:16" x14ac:dyDescent="0.25">
      <c r="A121" s="86" t="s">
        <v>458</v>
      </c>
    </row>
    <row r="122" spans="1:16" x14ac:dyDescent="0.25">
      <c r="A122" s="86" t="s">
        <v>459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83"/>
  <sheetViews>
    <sheetView topLeftCell="A76" workbookViewId="0">
      <selection activeCell="A81" sqref="A81"/>
    </sheetView>
  </sheetViews>
  <sheetFormatPr defaultColWidth="11.42578125" defaultRowHeight="15" x14ac:dyDescent="0.25"/>
  <cols>
    <col min="1" max="1" width="9.140625" customWidth="1"/>
    <col min="2" max="16" width="5.7109375" customWidth="1"/>
  </cols>
  <sheetData>
    <row r="7" spans="1:16" s="1" customFormat="1" ht="15.75" x14ac:dyDescent="0.25">
      <c r="A7" s="42" t="s">
        <v>469</v>
      </c>
      <c r="B7" s="43"/>
      <c r="C7"/>
      <c r="D7" s="43"/>
      <c r="E7" s="43"/>
      <c r="F7"/>
      <c r="G7"/>
      <c r="H7"/>
      <c r="I7"/>
      <c r="P7"/>
    </row>
    <row r="8" spans="1:16" s="1" customFormat="1" ht="6" customHeight="1" x14ac:dyDescent="0.25">
      <c r="A8" s="2"/>
      <c r="B8" s="2"/>
      <c r="D8" s="2"/>
      <c r="E8" s="2"/>
    </row>
    <row r="9" spans="1:16" s="1" customFormat="1" ht="6" customHeight="1" x14ac:dyDescent="0.25">
      <c r="A9" s="3"/>
      <c r="B9" s="3"/>
      <c r="C9" s="32"/>
      <c r="D9" s="3"/>
      <c r="E9" s="3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9.9499999999999993" customHeight="1" x14ac:dyDescent="0.25">
      <c r="A10" s="20" t="s">
        <v>310</v>
      </c>
      <c r="B10" s="20" t="s">
        <v>33</v>
      </c>
      <c r="C10" s="20" t="s">
        <v>34</v>
      </c>
      <c r="D10" s="20" t="s">
        <v>35</v>
      </c>
      <c r="E10" s="20" t="s">
        <v>37</v>
      </c>
      <c r="F10" s="20" t="s">
        <v>40</v>
      </c>
      <c r="G10" s="20" t="s">
        <v>41</v>
      </c>
      <c r="H10" s="20" t="s">
        <v>42</v>
      </c>
      <c r="I10" s="20" t="s">
        <v>43</v>
      </c>
      <c r="J10" s="20" t="s">
        <v>44</v>
      </c>
      <c r="K10" s="20" t="s">
        <v>45</v>
      </c>
      <c r="L10" s="20" t="s">
        <v>47</v>
      </c>
      <c r="M10" s="20" t="s">
        <v>48</v>
      </c>
      <c r="N10" s="20" t="s">
        <v>49</v>
      </c>
      <c r="O10" s="20" t="s">
        <v>50</v>
      </c>
      <c r="P10" s="20" t="s">
        <v>39</v>
      </c>
    </row>
    <row r="11" spans="1:16" s="20" customFormat="1" ht="9.9499999999999993" customHeight="1" x14ac:dyDescent="0.2">
      <c r="A11" s="70" t="s">
        <v>388</v>
      </c>
    </row>
    <row r="12" spans="1:16" s="20" customFormat="1" ht="9.9499999999999993" customHeight="1" x14ac:dyDescent="0.2">
      <c r="A12" s="20" t="s">
        <v>311</v>
      </c>
    </row>
    <row r="13" spans="1:16" ht="9.9499999999999993" customHeight="1" x14ac:dyDescent="0.25">
      <c r="A13" s="20" t="s">
        <v>359</v>
      </c>
      <c r="B13" s="22">
        <v>27.24</v>
      </c>
      <c r="C13" s="22">
        <v>64.59</v>
      </c>
      <c r="D13" s="22">
        <v>7.24</v>
      </c>
      <c r="E13" s="22">
        <v>40.57</v>
      </c>
      <c r="F13" s="22">
        <v>7.4</v>
      </c>
      <c r="G13" s="22">
        <v>2.44</v>
      </c>
      <c r="H13" s="22">
        <v>7.6963881844213109</v>
      </c>
      <c r="I13" s="22">
        <v>1.016</v>
      </c>
      <c r="J13" s="22">
        <v>6.16</v>
      </c>
      <c r="K13" s="22">
        <v>1.2769999999999999</v>
      </c>
      <c r="L13" s="22">
        <v>3.18</v>
      </c>
      <c r="M13" s="22">
        <v>0.47099999999999997</v>
      </c>
      <c r="N13" s="22">
        <v>3.43</v>
      </c>
      <c r="O13" s="22">
        <v>0.43</v>
      </c>
      <c r="P13" s="22">
        <v>4.7300000000000004</v>
      </c>
    </row>
    <row r="14" spans="1:16" ht="9.9499999999999993" customHeight="1" x14ac:dyDescent="0.25">
      <c r="A14" s="20" t="s">
        <v>360</v>
      </c>
      <c r="B14" s="22">
        <v>25.25</v>
      </c>
      <c r="C14" s="22">
        <v>65.22</v>
      </c>
      <c r="D14" s="22">
        <v>7.16</v>
      </c>
      <c r="E14" s="22">
        <v>43.46</v>
      </c>
      <c r="F14" s="22">
        <v>7.46</v>
      </c>
      <c r="G14" s="22">
        <v>2.68</v>
      </c>
      <c r="H14" s="22">
        <v>7.2842491979931561</v>
      </c>
      <c r="I14" s="22">
        <v>0.84899999999999998</v>
      </c>
      <c r="J14" s="22">
        <v>6.16</v>
      </c>
      <c r="K14" s="22">
        <v>1.17</v>
      </c>
      <c r="L14" s="22">
        <v>3.07</v>
      </c>
      <c r="M14" s="22">
        <v>0.40799999999999997</v>
      </c>
      <c r="N14" s="22">
        <v>2.95</v>
      </c>
      <c r="O14" s="22">
        <v>0.40699999999999997</v>
      </c>
      <c r="P14" s="22">
        <v>4.18</v>
      </c>
    </row>
    <row r="15" spans="1:16" ht="9.9499999999999993" customHeight="1" x14ac:dyDescent="0.25">
      <c r="A15" s="20" t="s">
        <v>361</v>
      </c>
      <c r="B15" s="22">
        <v>27.25</v>
      </c>
      <c r="C15" s="22">
        <v>64.66</v>
      </c>
      <c r="D15" s="22">
        <v>7.69</v>
      </c>
      <c r="E15" s="22">
        <v>46.9</v>
      </c>
      <c r="F15" s="22">
        <v>7.81</v>
      </c>
      <c r="G15" s="22">
        <v>2.5299999999999998</v>
      </c>
      <c r="H15" s="22">
        <v>7.6102093345543675</v>
      </c>
      <c r="I15" s="22">
        <v>0.88300000000000001</v>
      </c>
      <c r="J15" s="22">
        <v>6.29</v>
      </c>
      <c r="K15" s="22">
        <v>1.07</v>
      </c>
      <c r="L15" s="22">
        <v>3.8</v>
      </c>
      <c r="M15" s="22">
        <v>0.41399999999999998</v>
      </c>
      <c r="N15" s="22">
        <v>3.32</v>
      </c>
      <c r="O15" s="22">
        <v>0.439</v>
      </c>
      <c r="P15" s="22">
        <v>4.51</v>
      </c>
    </row>
    <row r="16" spans="1:16" ht="9.9499999999999993" customHeight="1" x14ac:dyDescent="0.25">
      <c r="A16" s="20" t="s">
        <v>362</v>
      </c>
      <c r="B16" s="22">
        <v>24.34</v>
      </c>
      <c r="C16" s="22">
        <v>56.3</v>
      </c>
      <c r="D16" s="22">
        <v>7.03</v>
      </c>
      <c r="E16" s="22">
        <v>43.06</v>
      </c>
      <c r="F16" s="22">
        <v>6.28</v>
      </c>
      <c r="G16" s="22">
        <v>2.0099999999999998</v>
      </c>
      <c r="H16" s="22">
        <v>6.6608981165714374</v>
      </c>
      <c r="I16" s="22">
        <v>0.91</v>
      </c>
      <c r="J16" s="22">
        <v>5.03</v>
      </c>
      <c r="K16" s="22">
        <v>1.21</v>
      </c>
      <c r="L16" s="22">
        <v>3.59</v>
      </c>
      <c r="M16" s="22">
        <v>0.39900000000000002</v>
      </c>
      <c r="N16" s="22">
        <v>2.89</v>
      </c>
      <c r="O16" s="22">
        <v>0.29399999999999998</v>
      </c>
      <c r="P16" s="22">
        <v>3.6</v>
      </c>
    </row>
    <row r="17" spans="1:16" ht="9.9499999999999993" customHeight="1" x14ac:dyDescent="0.25">
      <c r="A17" s="20" t="s">
        <v>363</v>
      </c>
      <c r="B17" s="22">
        <v>24.82</v>
      </c>
      <c r="C17" s="22">
        <v>62.33</v>
      </c>
      <c r="D17" s="22">
        <v>6.49</v>
      </c>
      <c r="E17" s="22">
        <v>39.119999999999997</v>
      </c>
      <c r="F17" s="22">
        <v>5.74</v>
      </c>
      <c r="G17" s="22">
        <v>2.2599999999999998</v>
      </c>
      <c r="H17" s="22">
        <v>6.3189974792732961</v>
      </c>
      <c r="I17" s="22">
        <v>0.91700000000000004</v>
      </c>
      <c r="J17" s="22">
        <v>5.82</v>
      </c>
      <c r="K17" s="22">
        <v>1.3</v>
      </c>
      <c r="L17" s="22">
        <v>3.2</v>
      </c>
      <c r="M17" s="22">
        <v>0.47499999999999998</v>
      </c>
      <c r="N17" s="22">
        <v>3.19</v>
      </c>
      <c r="O17" s="22">
        <v>0.44500000000000001</v>
      </c>
      <c r="P17" s="22">
        <v>4.7</v>
      </c>
    </row>
    <row r="18" spans="1:16" ht="9.9499999999999993" customHeight="1" x14ac:dyDescent="0.25">
      <c r="A18" s="20" t="s">
        <v>364</v>
      </c>
      <c r="B18" s="22">
        <v>33.47</v>
      </c>
      <c r="C18" s="22">
        <v>83.67</v>
      </c>
      <c r="D18" s="22">
        <v>8.69</v>
      </c>
      <c r="E18" s="22">
        <v>50.86</v>
      </c>
      <c r="F18" s="22">
        <v>5.56</v>
      </c>
      <c r="G18" s="22">
        <v>2.62</v>
      </c>
      <c r="H18" s="22">
        <v>6.8025935019186363</v>
      </c>
      <c r="I18" s="22">
        <v>1.1399999999999999</v>
      </c>
      <c r="J18" s="22">
        <v>6.48</v>
      </c>
      <c r="K18" s="22">
        <v>1.08</v>
      </c>
      <c r="L18" s="22">
        <v>3.07</v>
      </c>
      <c r="M18" s="22">
        <v>0.34699999999999998</v>
      </c>
      <c r="N18" s="22">
        <v>3.4</v>
      </c>
      <c r="O18" s="22">
        <v>0.54400000000000004</v>
      </c>
      <c r="P18" s="22">
        <v>6.71</v>
      </c>
    </row>
    <row r="19" spans="1:16" ht="9.9499999999999993" customHeight="1" x14ac:dyDescent="0.25">
      <c r="A19" s="20" t="s">
        <v>365</v>
      </c>
      <c r="B19" s="22">
        <v>28.23</v>
      </c>
      <c r="C19" s="22">
        <v>70.66</v>
      </c>
      <c r="D19" s="22">
        <v>8.06</v>
      </c>
      <c r="E19" s="22">
        <v>51.69</v>
      </c>
      <c r="F19" s="22">
        <v>7.97</v>
      </c>
      <c r="G19" s="22">
        <v>2.66</v>
      </c>
      <c r="H19" s="22">
        <v>7.9798047279544093</v>
      </c>
      <c r="I19" s="22">
        <v>0.98</v>
      </c>
      <c r="J19" s="22">
        <v>6.75</v>
      </c>
      <c r="K19" s="22">
        <v>1.27</v>
      </c>
      <c r="L19" s="22">
        <v>3.43</v>
      </c>
      <c r="M19" s="22">
        <v>0.45600000000000002</v>
      </c>
      <c r="N19" s="22">
        <v>3.47</v>
      </c>
      <c r="O19" s="22">
        <v>0.55600000000000005</v>
      </c>
      <c r="P19" s="22">
        <v>5.23</v>
      </c>
    </row>
    <row r="20" spans="1:16" ht="9.9499999999999993" customHeight="1" x14ac:dyDescent="0.25">
      <c r="A20" s="20" t="s">
        <v>366</v>
      </c>
      <c r="B20" s="22">
        <v>27.62</v>
      </c>
      <c r="C20" s="22">
        <v>62.98</v>
      </c>
      <c r="D20" s="22">
        <v>7.39</v>
      </c>
      <c r="E20" s="22">
        <v>44.27</v>
      </c>
      <c r="F20" s="22">
        <v>7.34</v>
      </c>
      <c r="G20" s="22">
        <v>2.67</v>
      </c>
      <c r="H20" s="22">
        <v>7.6617089890312808</v>
      </c>
      <c r="I20" s="22">
        <v>1.018</v>
      </c>
      <c r="J20" s="22">
        <v>5.49</v>
      </c>
      <c r="K20" s="22">
        <v>1.107</v>
      </c>
      <c r="L20" s="22">
        <v>3.3</v>
      </c>
      <c r="M20" s="22">
        <v>0.45400000000000001</v>
      </c>
      <c r="N20" s="22">
        <v>3.34</v>
      </c>
      <c r="O20" s="22">
        <v>0.39700000000000002</v>
      </c>
      <c r="P20" s="22">
        <v>4.87</v>
      </c>
    </row>
    <row r="21" spans="1:16" ht="9.9499999999999993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9.9499999999999993" customHeight="1" x14ac:dyDescent="0.25">
      <c r="A22" s="20" t="s">
        <v>310</v>
      </c>
      <c r="B22" s="20" t="s">
        <v>33</v>
      </c>
      <c r="C22" s="20" t="s">
        <v>34</v>
      </c>
      <c r="D22" s="20" t="s">
        <v>35</v>
      </c>
      <c r="E22" s="20" t="s">
        <v>37</v>
      </c>
      <c r="F22" s="20" t="s">
        <v>40</v>
      </c>
      <c r="G22" s="20" t="s">
        <v>41</v>
      </c>
      <c r="H22" s="20" t="s">
        <v>42</v>
      </c>
      <c r="I22" s="20" t="s">
        <v>43</v>
      </c>
      <c r="J22" s="20" t="s">
        <v>44</v>
      </c>
      <c r="K22" s="20" t="s">
        <v>45</v>
      </c>
      <c r="L22" s="20" t="s">
        <v>47</v>
      </c>
      <c r="M22" s="20" t="s">
        <v>48</v>
      </c>
      <c r="N22" s="20" t="s">
        <v>49</v>
      </c>
      <c r="O22" s="20" t="s">
        <v>50</v>
      </c>
      <c r="P22" s="20" t="s">
        <v>39</v>
      </c>
    </row>
    <row r="23" spans="1:16" s="20" customFormat="1" ht="9.9499999999999993" customHeight="1" x14ac:dyDescent="0.2">
      <c r="A23" s="70" t="s">
        <v>388</v>
      </c>
    </row>
    <row r="24" spans="1:16" s="20" customFormat="1" ht="9.9499999999999993" customHeight="1" x14ac:dyDescent="0.2">
      <c r="A24" s="20" t="s">
        <v>340</v>
      </c>
    </row>
    <row r="25" spans="1:16" ht="9.9499999999999993" customHeight="1" x14ac:dyDescent="0.25">
      <c r="A25" s="20" t="s">
        <v>359</v>
      </c>
      <c r="B25" s="22">
        <v>17.510000000000002</v>
      </c>
      <c r="C25" s="22">
        <v>39.659999999999997</v>
      </c>
      <c r="D25" s="22">
        <v>5.16</v>
      </c>
      <c r="E25" s="22">
        <v>24.38</v>
      </c>
      <c r="F25" s="22">
        <v>6.3</v>
      </c>
      <c r="G25" s="22">
        <v>2.137</v>
      </c>
      <c r="H25" s="22">
        <v>6.22</v>
      </c>
      <c r="I25" s="22">
        <v>0.95799999999999996</v>
      </c>
      <c r="J25" s="22">
        <v>6.37</v>
      </c>
      <c r="K25" s="22">
        <v>1.329</v>
      </c>
      <c r="L25" s="22">
        <v>3.57</v>
      </c>
      <c r="M25" s="22">
        <v>0.496</v>
      </c>
      <c r="N25" s="22">
        <v>3.34</v>
      </c>
      <c r="O25" s="22">
        <v>0.47499999999999998</v>
      </c>
      <c r="P25" s="22">
        <v>4.0999999999999996</v>
      </c>
    </row>
    <row r="26" spans="1:16" ht="9.9499999999999993" customHeight="1" x14ac:dyDescent="0.25">
      <c r="A26" s="20" t="s">
        <v>360</v>
      </c>
      <c r="B26" s="22">
        <v>17.440000000000001</v>
      </c>
      <c r="C26" s="22">
        <v>39.049999999999997</v>
      </c>
      <c r="D26" s="22">
        <v>5.28</v>
      </c>
      <c r="E26" s="22">
        <v>23.78</v>
      </c>
      <c r="F26" s="22">
        <v>5.36</v>
      </c>
      <c r="G26" s="22">
        <v>2.044</v>
      </c>
      <c r="H26" s="22">
        <v>6.15</v>
      </c>
      <c r="I26" s="22">
        <v>1.0409999999999999</v>
      </c>
      <c r="J26" s="22">
        <v>6.37</v>
      </c>
      <c r="K26" s="22">
        <v>1.234</v>
      </c>
      <c r="L26" s="22">
        <v>3.41</v>
      </c>
      <c r="M26" s="22">
        <v>0.48899999999999999</v>
      </c>
      <c r="N26" s="22">
        <v>3.03</v>
      </c>
      <c r="O26" s="22">
        <v>0.46800000000000003</v>
      </c>
      <c r="P26" s="22">
        <v>3.98</v>
      </c>
    </row>
    <row r="27" spans="1:16" ht="9.9499999999999993" customHeight="1" x14ac:dyDescent="0.25">
      <c r="A27" s="20" t="s">
        <v>361</v>
      </c>
      <c r="B27" s="22">
        <v>17.87</v>
      </c>
      <c r="C27" s="22">
        <v>39.9</v>
      </c>
      <c r="D27" s="22">
        <v>5.27</v>
      </c>
      <c r="E27" s="22">
        <v>24.69</v>
      </c>
      <c r="F27" s="22">
        <v>6</v>
      </c>
      <c r="G27" s="22">
        <v>2.1059999999999999</v>
      </c>
      <c r="H27" s="22">
        <v>6.07</v>
      </c>
      <c r="I27" s="22">
        <v>1.0609999999999999</v>
      </c>
      <c r="J27" s="22">
        <v>6.57</v>
      </c>
      <c r="K27" s="22">
        <v>1.3839999999999999</v>
      </c>
      <c r="L27" s="22">
        <v>3.62</v>
      </c>
      <c r="M27" s="22">
        <v>0.47899999999999998</v>
      </c>
      <c r="N27" s="22">
        <v>3.38</v>
      </c>
      <c r="O27" s="22">
        <v>0.49299999999999999</v>
      </c>
      <c r="P27" s="22">
        <v>4.38</v>
      </c>
    </row>
    <row r="28" spans="1:16" ht="9.9499999999999993" customHeight="1" x14ac:dyDescent="0.25">
      <c r="A28" s="20" t="s">
        <v>362</v>
      </c>
      <c r="B28" s="22">
        <v>17.57</v>
      </c>
      <c r="C28" s="22">
        <v>39.19</v>
      </c>
      <c r="D28" s="22">
        <v>5.18</v>
      </c>
      <c r="E28" s="22">
        <v>23.71</v>
      </c>
      <c r="F28" s="22">
        <v>6.37</v>
      </c>
      <c r="G28" s="22">
        <v>2.149</v>
      </c>
      <c r="H28" s="22">
        <v>6.12</v>
      </c>
      <c r="I28" s="22">
        <v>1.036</v>
      </c>
      <c r="J28" s="22">
        <v>6.4</v>
      </c>
      <c r="K28" s="22">
        <v>1.3069999999999999</v>
      </c>
      <c r="L28" s="22">
        <v>3.64</v>
      </c>
      <c r="M28" s="22">
        <v>0.53600000000000003</v>
      </c>
      <c r="N28" s="22">
        <v>3.16</v>
      </c>
      <c r="O28" s="22">
        <v>0.45800000000000002</v>
      </c>
      <c r="P28" s="22">
        <v>3.93</v>
      </c>
    </row>
    <row r="29" spans="1:16" ht="9.9499999999999993" customHeight="1" x14ac:dyDescent="0.25">
      <c r="A29" s="20" t="s">
        <v>363</v>
      </c>
      <c r="B29" s="22">
        <v>17.37</v>
      </c>
      <c r="C29" s="22">
        <v>38.58</v>
      </c>
      <c r="D29" s="22">
        <v>5.24</v>
      </c>
      <c r="E29" s="22">
        <v>23.47</v>
      </c>
      <c r="F29" s="22">
        <v>5.72</v>
      </c>
      <c r="G29" s="22">
        <v>2.0099999999999998</v>
      </c>
      <c r="H29" s="22">
        <v>6.46</v>
      </c>
      <c r="I29" s="22">
        <v>0.97599999999999998</v>
      </c>
      <c r="J29" s="22">
        <v>6.42</v>
      </c>
      <c r="K29" s="22">
        <v>1.35</v>
      </c>
      <c r="L29" s="22">
        <v>3.32</v>
      </c>
      <c r="M29" s="22">
        <v>0.50700000000000001</v>
      </c>
      <c r="N29" s="22">
        <v>3.29</v>
      </c>
      <c r="O29" s="22">
        <v>0.42299999999999999</v>
      </c>
      <c r="P29" s="22">
        <v>3.86</v>
      </c>
    </row>
    <row r="30" spans="1:16" ht="9.9499999999999993" customHeight="1" x14ac:dyDescent="0.25">
      <c r="A30" s="20" t="s">
        <v>364</v>
      </c>
      <c r="B30" s="22">
        <v>17.95</v>
      </c>
      <c r="C30" s="22">
        <v>39.42</v>
      </c>
      <c r="D30" s="22">
        <v>5.48</v>
      </c>
      <c r="E30" s="22">
        <v>24.68</v>
      </c>
      <c r="F30" s="22">
        <v>6.52</v>
      </c>
      <c r="G30" s="22">
        <v>2.0369999999999999</v>
      </c>
      <c r="H30" s="22">
        <v>6.25</v>
      </c>
      <c r="I30" s="22">
        <v>1.0660000000000001</v>
      </c>
      <c r="J30" s="22">
        <v>6.61</v>
      </c>
      <c r="K30" s="22">
        <v>1.3660000000000001</v>
      </c>
      <c r="L30" s="22">
        <v>3.58</v>
      </c>
      <c r="M30" s="22">
        <v>0.47899999999999998</v>
      </c>
      <c r="N30" s="22">
        <v>3.45</v>
      </c>
      <c r="O30" s="22">
        <v>0.43099999999999999</v>
      </c>
      <c r="P30" s="22">
        <v>4.01</v>
      </c>
    </row>
    <row r="31" spans="1:16" ht="9.9499999999999993" customHeight="1" x14ac:dyDescent="0.25">
      <c r="A31" s="20" t="s">
        <v>365</v>
      </c>
      <c r="B31" s="22">
        <v>17.91</v>
      </c>
      <c r="C31" s="22">
        <v>39.450000000000003</v>
      </c>
      <c r="D31" s="22">
        <v>5.39</v>
      </c>
      <c r="E31" s="22">
        <v>24.53</v>
      </c>
      <c r="F31" s="22">
        <v>6.13</v>
      </c>
      <c r="G31" s="22">
        <v>2.1509999999999998</v>
      </c>
      <c r="H31" s="22">
        <v>6.3</v>
      </c>
      <c r="I31" s="22">
        <v>1.0049999999999999</v>
      </c>
      <c r="J31" s="22">
        <v>6.52</v>
      </c>
      <c r="K31" s="22">
        <v>1.327</v>
      </c>
      <c r="L31" s="22">
        <v>3.8</v>
      </c>
      <c r="M31" s="22">
        <v>0.496</v>
      </c>
      <c r="N31" s="22">
        <v>3.5</v>
      </c>
      <c r="O31" s="22">
        <v>0.45600000000000002</v>
      </c>
      <c r="P31" s="22">
        <v>4.12</v>
      </c>
    </row>
    <row r="32" spans="1:16" ht="9.9499999999999993" customHeight="1" x14ac:dyDescent="0.25">
      <c r="A32" s="20" t="s">
        <v>366</v>
      </c>
      <c r="B32" s="22">
        <v>17.46</v>
      </c>
      <c r="C32" s="22">
        <v>39.340000000000003</v>
      </c>
      <c r="D32" s="22">
        <v>5.24</v>
      </c>
      <c r="E32" s="22">
        <v>23.49</v>
      </c>
      <c r="F32" s="22">
        <v>6.35</v>
      </c>
      <c r="G32" s="22">
        <v>2.0409999999999999</v>
      </c>
      <c r="H32" s="22">
        <v>6.59</v>
      </c>
      <c r="I32" s="22">
        <v>1.0740000000000001</v>
      </c>
      <c r="J32" s="22">
        <v>6</v>
      </c>
      <c r="K32" s="22">
        <v>1.353</v>
      </c>
      <c r="L32" s="22">
        <v>3.68</v>
      </c>
      <c r="M32" s="22">
        <v>0.44600000000000001</v>
      </c>
      <c r="N32" s="22">
        <v>3.51</v>
      </c>
      <c r="O32" s="22">
        <v>0.45500000000000002</v>
      </c>
      <c r="P32" s="22">
        <v>3.75</v>
      </c>
    </row>
    <row r="33" spans="1:16" ht="9.9499999999999993" customHeight="1" x14ac:dyDescent="0.25">
      <c r="A33" s="20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9.9499999999999993" customHeight="1" x14ac:dyDescent="0.25">
      <c r="A34" s="20" t="s">
        <v>310</v>
      </c>
      <c r="B34" s="20" t="s">
        <v>33</v>
      </c>
      <c r="C34" s="20" t="s">
        <v>34</v>
      </c>
      <c r="D34" s="20" t="s">
        <v>35</v>
      </c>
      <c r="E34" s="20" t="s">
        <v>37</v>
      </c>
      <c r="F34" s="20" t="s">
        <v>40</v>
      </c>
      <c r="G34" s="20" t="s">
        <v>41</v>
      </c>
      <c r="H34" s="20" t="s">
        <v>42</v>
      </c>
      <c r="I34" s="20" t="s">
        <v>43</v>
      </c>
      <c r="J34" s="20" t="s">
        <v>44</v>
      </c>
      <c r="K34" s="20" t="s">
        <v>45</v>
      </c>
      <c r="L34" s="20" t="s">
        <v>47</v>
      </c>
      <c r="M34" s="20" t="s">
        <v>48</v>
      </c>
      <c r="N34" s="20" t="s">
        <v>49</v>
      </c>
      <c r="O34" s="20" t="s">
        <v>50</v>
      </c>
      <c r="P34" s="20" t="s">
        <v>39</v>
      </c>
    </row>
    <row r="35" spans="1:16" s="20" customFormat="1" ht="9.9499999999999993" customHeight="1" x14ac:dyDescent="0.2">
      <c r="A35" s="70" t="s">
        <v>389</v>
      </c>
    </row>
    <row r="36" spans="1:16" s="20" customFormat="1" ht="9.9499999999999993" customHeight="1" x14ac:dyDescent="0.2">
      <c r="A36" s="20" t="s">
        <v>345</v>
      </c>
    </row>
    <row r="37" spans="1:16" ht="9.9499999999999993" customHeight="1" x14ac:dyDescent="0.25">
      <c r="A37" s="20" t="s">
        <v>359</v>
      </c>
      <c r="B37" s="22">
        <v>30.07</v>
      </c>
      <c r="C37" s="22">
        <v>51.12</v>
      </c>
      <c r="D37" s="22">
        <v>6.77</v>
      </c>
      <c r="E37" s="22">
        <v>29.31</v>
      </c>
      <c r="F37" s="22">
        <v>7.16</v>
      </c>
      <c r="G37" s="22">
        <v>2.21</v>
      </c>
      <c r="H37" s="22">
        <v>6.28</v>
      </c>
      <c r="I37" s="22">
        <v>0.93899999999999995</v>
      </c>
      <c r="J37" s="22">
        <v>5.67</v>
      </c>
      <c r="K37" s="22">
        <v>1.131</v>
      </c>
      <c r="L37" s="22">
        <v>3.37</v>
      </c>
      <c r="M37" s="22">
        <v>0.44700000000000001</v>
      </c>
      <c r="N37" s="22">
        <v>2.93</v>
      </c>
      <c r="O37" s="22">
        <v>0.39400000000000002</v>
      </c>
      <c r="P37" s="22">
        <v>4.37</v>
      </c>
    </row>
    <row r="38" spans="1:16" ht="9.9499999999999993" customHeight="1" x14ac:dyDescent="0.25">
      <c r="A38" s="20" t="s">
        <v>360</v>
      </c>
      <c r="B38" s="22">
        <v>30.62</v>
      </c>
      <c r="C38" s="22">
        <v>50.62</v>
      </c>
      <c r="D38" s="22">
        <v>6.54</v>
      </c>
      <c r="E38" s="22">
        <v>30.67</v>
      </c>
      <c r="F38" s="22">
        <v>6.45</v>
      </c>
      <c r="G38" s="22">
        <v>2.2000000000000002</v>
      </c>
      <c r="H38" s="22">
        <v>6.09</v>
      </c>
      <c r="I38" s="22">
        <v>0.90700000000000003</v>
      </c>
      <c r="J38" s="22">
        <v>5.64</v>
      </c>
      <c r="K38" s="22">
        <v>1.123</v>
      </c>
      <c r="L38" s="22">
        <v>3.01</v>
      </c>
      <c r="M38" s="22">
        <v>0.39400000000000002</v>
      </c>
      <c r="N38" s="22">
        <v>2.88</v>
      </c>
      <c r="O38" s="22">
        <v>0.39600000000000002</v>
      </c>
      <c r="P38" s="22">
        <v>4.41</v>
      </c>
    </row>
    <row r="39" spans="1:16" ht="9.9499999999999993" customHeight="1" x14ac:dyDescent="0.25">
      <c r="A39" s="20" t="s">
        <v>361</v>
      </c>
      <c r="B39" s="22">
        <v>30.84</v>
      </c>
      <c r="C39" s="22">
        <v>51.64</v>
      </c>
      <c r="D39" s="22">
        <v>6.7</v>
      </c>
      <c r="E39" s="22">
        <v>28.66</v>
      </c>
      <c r="F39" s="22">
        <v>6.32</v>
      </c>
      <c r="G39" s="22">
        <v>2.27</v>
      </c>
      <c r="H39" s="22">
        <v>6.29</v>
      </c>
      <c r="I39" s="22">
        <v>0.90300000000000002</v>
      </c>
      <c r="J39" s="22">
        <v>5.91</v>
      </c>
      <c r="K39" s="22">
        <v>1.1930000000000001</v>
      </c>
      <c r="L39" s="22">
        <v>3.04</v>
      </c>
      <c r="M39" s="22">
        <v>0.42499999999999999</v>
      </c>
      <c r="N39" s="22">
        <v>2.72</v>
      </c>
      <c r="O39" s="22">
        <v>0.38300000000000001</v>
      </c>
      <c r="P39" s="22">
        <v>4.47</v>
      </c>
    </row>
    <row r="40" spans="1:16" ht="9.9499999999999993" customHeight="1" x14ac:dyDescent="0.25">
      <c r="A40" s="20" t="s">
        <v>362</v>
      </c>
      <c r="B40" s="22">
        <v>31.14</v>
      </c>
      <c r="C40" s="22">
        <v>50.55</v>
      </c>
      <c r="D40" s="22">
        <v>6.81</v>
      </c>
      <c r="E40" s="22">
        <v>29.4</v>
      </c>
      <c r="F40" s="22">
        <v>7.11</v>
      </c>
      <c r="G40" s="22">
        <v>2.0099999999999998</v>
      </c>
      <c r="H40" s="22">
        <v>6.25</v>
      </c>
      <c r="I40" s="22">
        <v>0.97799999999999998</v>
      </c>
      <c r="J40" s="22">
        <v>5.64</v>
      </c>
      <c r="K40" s="22">
        <v>1.147</v>
      </c>
      <c r="L40" s="22">
        <v>3.14</v>
      </c>
      <c r="M40" s="22">
        <v>0.437</v>
      </c>
      <c r="N40" s="22">
        <v>2.87</v>
      </c>
      <c r="O40" s="22">
        <v>0.38500000000000001</v>
      </c>
      <c r="P40" s="22">
        <v>4.54</v>
      </c>
    </row>
    <row r="41" spans="1:16" ht="9.9499999999999993" customHeight="1" x14ac:dyDescent="0.25">
      <c r="A41" s="20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9.9499999999999993" customHeight="1" x14ac:dyDescent="0.25">
      <c r="A42" s="20" t="s">
        <v>310</v>
      </c>
      <c r="B42" s="20" t="s">
        <v>33</v>
      </c>
      <c r="C42" s="20" t="s">
        <v>34</v>
      </c>
      <c r="D42" s="20" t="s">
        <v>35</v>
      </c>
      <c r="E42" s="20" t="s">
        <v>37</v>
      </c>
      <c r="F42" s="20" t="s">
        <v>40</v>
      </c>
      <c r="G42" s="20" t="s">
        <v>41</v>
      </c>
      <c r="H42" s="20" t="s">
        <v>42</v>
      </c>
      <c r="I42" s="20" t="s">
        <v>43</v>
      </c>
      <c r="J42" s="20" t="s">
        <v>44</v>
      </c>
      <c r="K42" s="20" t="s">
        <v>45</v>
      </c>
      <c r="L42" s="20" t="s">
        <v>47</v>
      </c>
      <c r="M42" s="20" t="s">
        <v>48</v>
      </c>
      <c r="N42" s="20" t="s">
        <v>49</v>
      </c>
      <c r="O42" s="20" t="s">
        <v>50</v>
      </c>
      <c r="P42" s="20" t="s">
        <v>39</v>
      </c>
    </row>
    <row r="43" spans="1:16" s="20" customFormat="1" ht="9.9499999999999993" customHeight="1" x14ac:dyDescent="0.2">
      <c r="A43" s="70" t="s">
        <v>388</v>
      </c>
    </row>
    <row r="44" spans="1:16" s="20" customFormat="1" ht="9.9499999999999993" customHeight="1" x14ac:dyDescent="0.2">
      <c r="A44" s="20" t="s">
        <v>345</v>
      </c>
    </row>
    <row r="45" spans="1:16" ht="9.9499999999999993" customHeight="1" x14ac:dyDescent="0.25">
      <c r="A45" s="20" t="s">
        <v>359</v>
      </c>
      <c r="B45" s="22">
        <v>14.27</v>
      </c>
      <c r="C45" s="22">
        <v>32.11</v>
      </c>
      <c r="D45" s="22">
        <v>4.4800000000000004</v>
      </c>
      <c r="E45" s="22">
        <v>21.03</v>
      </c>
      <c r="F45" s="22">
        <v>5.22</v>
      </c>
      <c r="G45" s="22">
        <v>1.7250000000000001</v>
      </c>
      <c r="H45" s="22">
        <v>5.48</v>
      </c>
      <c r="I45" s="22">
        <v>0.879</v>
      </c>
      <c r="J45" s="22">
        <v>5.5</v>
      </c>
      <c r="K45" s="22">
        <v>1.1910000000000001</v>
      </c>
      <c r="L45" s="22">
        <v>3.09</v>
      </c>
      <c r="M45" s="22">
        <v>0.45</v>
      </c>
      <c r="N45" s="22">
        <v>3.06</v>
      </c>
      <c r="O45" s="22">
        <v>0.38</v>
      </c>
      <c r="P45" s="22">
        <v>3.46</v>
      </c>
    </row>
    <row r="46" spans="1:16" ht="9.9499999999999993" customHeight="1" x14ac:dyDescent="0.25">
      <c r="A46" s="20" t="s">
        <v>360</v>
      </c>
      <c r="B46" s="22">
        <v>14.49</v>
      </c>
      <c r="C46" s="22">
        <v>32.42</v>
      </c>
      <c r="D46" s="22">
        <v>4.34</v>
      </c>
      <c r="E46" s="22">
        <v>19.96</v>
      </c>
      <c r="F46" s="22">
        <v>5.09</v>
      </c>
      <c r="G46" s="22">
        <v>1.7370000000000001</v>
      </c>
      <c r="H46" s="22">
        <v>5.49</v>
      </c>
      <c r="I46" s="22">
        <v>0.92800000000000005</v>
      </c>
      <c r="J46" s="22">
        <v>5.77</v>
      </c>
      <c r="K46" s="22">
        <v>1.091</v>
      </c>
      <c r="L46" s="22">
        <v>3.11</v>
      </c>
      <c r="M46" s="22">
        <v>0.40200000000000002</v>
      </c>
      <c r="N46" s="22">
        <v>2.64</v>
      </c>
      <c r="O46" s="22">
        <v>0.41799999999999998</v>
      </c>
      <c r="P46" s="22">
        <v>3.23</v>
      </c>
    </row>
    <row r="47" spans="1:16" ht="9.9499999999999993" customHeight="1" x14ac:dyDescent="0.25">
      <c r="A47" s="20" t="s">
        <v>361</v>
      </c>
      <c r="B47" s="22">
        <v>14.32</v>
      </c>
      <c r="C47" s="22">
        <v>33.19</v>
      </c>
      <c r="D47" s="22">
        <v>4.5999999999999996</v>
      </c>
      <c r="E47" s="22">
        <v>20.79</v>
      </c>
      <c r="F47" s="22">
        <v>5.0599999999999996</v>
      </c>
      <c r="G47" s="22">
        <v>1.6919999999999999</v>
      </c>
      <c r="H47" s="22">
        <v>4.8899999999999997</v>
      </c>
      <c r="I47" s="22">
        <v>0.874</v>
      </c>
      <c r="J47" s="22">
        <v>5.56</v>
      </c>
      <c r="K47" s="22">
        <v>1.169</v>
      </c>
      <c r="L47" s="22">
        <v>3.27</v>
      </c>
      <c r="M47" s="22">
        <v>0.442</v>
      </c>
      <c r="N47" s="22">
        <v>2.92</v>
      </c>
      <c r="O47" s="22">
        <v>0.41799999999999998</v>
      </c>
      <c r="P47" s="22">
        <v>3.49</v>
      </c>
    </row>
    <row r="48" spans="1:16" ht="9.9499999999999993" customHeight="1" x14ac:dyDescent="0.25">
      <c r="A48" s="20" t="s">
        <v>362</v>
      </c>
      <c r="B48" s="22">
        <v>14.17</v>
      </c>
      <c r="C48" s="22">
        <v>33.1</v>
      </c>
      <c r="D48" s="22">
        <v>4.5</v>
      </c>
      <c r="E48" s="22">
        <v>20.350000000000001</v>
      </c>
      <c r="F48" s="22">
        <v>4.9000000000000004</v>
      </c>
      <c r="G48" s="22">
        <v>1.786</v>
      </c>
      <c r="H48" s="22">
        <v>5.35</v>
      </c>
      <c r="I48" s="22">
        <v>0.82399999999999995</v>
      </c>
      <c r="J48" s="22">
        <v>5.57</v>
      </c>
      <c r="K48" s="22">
        <v>1.1379999999999999</v>
      </c>
      <c r="L48" s="22">
        <v>3.18</v>
      </c>
      <c r="M48" s="22">
        <v>0.46200000000000002</v>
      </c>
      <c r="N48" s="22">
        <v>3.03</v>
      </c>
      <c r="O48" s="22">
        <v>0.40300000000000002</v>
      </c>
      <c r="P48" s="22">
        <v>3.32</v>
      </c>
    </row>
    <row r="49" spans="1:17" ht="9.9499999999999993" customHeight="1" x14ac:dyDescent="0.25">
      <c r="A49" s="20" t="s">
        <v>363</v>
      </c>
      <c r="B49" s="22">
        <v>14.05</v>
      </c>
      <c r="C49" s="22">
        <v>32.49</v>
      </c>
      <c r="D49" s="22">
        <v>4.47</v>
      </c>
      <c r="E49" s="22">
        <v>19.87</v>
      </c>
      <c r="F49" s="22">
        <v>5.21</v>
      </c>
      <c r="G49" s="22">
        <v>1.81</v>
      </c>
      <c r="H49" s="22">
        <v>5.68</v>
      </c>
      <c r="I49" s="22">
        <v>0.873</v>
      </c>
      <c r="J49" s="22">
        <v>5.23</v>
      </c>
      <c r="K49" s="22">
        <v>1.1279999999999999</v>
      </c>
      <c r="L49" s="22">
        <v>3.24</v>
      </c>
      <c r="M49" s="22">
        <v>0.40699999999999997</v>
      </c>
      <c r="N49" s="22">
        <v>2.86</v>
      </c>
      <c r="O49" s="22">
        <v>0.376</v>
      </c>
      <c r="P49" s="22">
        <v>3.38</v>
      </c>
    </row>
    <row r="50" spans="1:17" ht="9.9499999999999993" customHeight="1" x14ac:dyDescent="0.25">
      <c r="A50" s="20" t="s">
        <v>364</v>
      </c>
      <c r="B50" s="22">
        <v>14.27</v>
      </c>
      <c r="C50" s="22">
        <v>32.44</v>
      </c>
      <c r="D50" s="22">
        <v>4.46</v>
      </c>
      <c r="E50" s="22">
        <v>20.51</v>
      </c>
      <c r="F50" s="22">
        <v>5.24</v>
      </c>
      <c r="G50" s="22">
        <v>1.7450000000000001</v>
      </c>
      <c r="H50" s="22">
        <v>5.19</v>
      </c>
      <c r="I50" s="22">
        <v>0.875</v>
      </c>
      <c r="J50" s="22">
        <v>5.51</v>
      </c>
      <c r="K50" s="22">
        <v>1.145</v>
      </c>
      <c r="L50" s="22">
        <v>3.19</v>
      </c>
      <c r="M50" s="22">
        <v>0.45200000000000001</v>
      </c>
      <c r="N50" s="22">
        <v>2.94</v>
      </c>
      <c r="O50" s="22">
        <v>0.38600000000000001</v>
      </c>
      <c r="P50" s="22">
        <v>3.14</v>
      </c>
    </row>
    <row r="51" spans="1:17" ht="9.9499999999999993" customHeight="1" x14ac:dyDescent="0.25">
      <c r="A51" s="20" t="s">
        <v>365</v>
      </c>
      <c r="B51" s="22">
        <v>14.26</v>
      </c>
      <c r="C51" s="22">
        <v>32.979999999999997</v>
      </c>
      <c r="D51" s="22">
        <v>4.43</v>
      </c>
      <c r="E51" s="22">
        <v>20.079999999999998</v>
      </c>
      <c r="F51" s="22">
        <v>5.03</v>
      </c>
      <c r="G51" s="22">
        <v>1.5740000000000001</v>
      </c>
      <c r="H51" s="22">
        <v>5.39</v>
      </c>
      <c r="I51" s="22">
        <v>0.88</v>
      </c>
      <c r="J51" s="22">
        <v>5.29</v>
      </c>
      <c r="K51" s="22">
        <v>1.2210000000000001</v>
      </c>
      <c r="L51" s="22">
        <v>3.41</v>
      </c>
      <c r="M51" s="22">
        <v>0.40100000000000002</v>
      </c>
      <c r="N51" s="22">
        <v>3.04</v>
      </c>
      <c r="O51" s="22">
        <v>0.378</v>
      </c>
      <c r="P51" s="22">
        <v>3.42</v>
      </c>
    </row>
    <row r="52" spans="1:17" ht="9.9499999999999993" customHeight="1" x14ac:dyDescent="0.25">
      <c r="A52" s="20" t="s">
        <v>366</v>
      </c>
      <c r="B52" s="22">
        <v>14.06</v>
      </c>
      <c r="C52" s="22">
        <v>32.590000000000003</v>
      </c>
      <c r="D52" s="22">
        <v>4.34</v>
      </c>
      <c r="E52" s="22">
        <v>20.27</v>
      </c>
      <c r="F52" s="22">
        <v>5.14</v>
      </c>
      <c r="G52" s="22">
        <v>1.7729999999999999</v>
      </c>
      <c r="H52" s="22">
        <v>5.78</v>
      </c>
      <c r="I52" s="22">
        <v>0.88600000000000001</v>
      </c>
      <c r="J52" s="22">
        <v>5.69</v>
      </c>
      <c r="K52" s="22">
        <v>1.135</v>
      </c>
      <c r="L52" s="22">
        <v>3.06</v>
      </c>
      <c r="M52" s="22">
        <v>0.42</v>
      </c>
      <c r="N52" s="22">
        <v>2.9</v>
      </c>
      <c r="O52" s="22">
        <v>0.35499999999999998</v>
      </c>
      <c r="P52" s="22">
        <v>3.28</v>
      </c>
    </row>
    <row r="53" spans="1:17" ht="9.9499999999999993" customHeight="1" x14ac:dyDescent="0.25">
      <c r="A53" s="20" t="s">
        <v>367</v>
      </c>
      <c r="B53" s="22">
        <v>14.41</v>
      </c>
      <c r="C53" s="22">
        <v>33.04</v>
      </c>
      <c r="D53" s="22">
        <v>4.38</v>
      </c>
      <c r="E53" s="22">
        <v>20.149999999999999</v>
      </c>
      <c r="F53" s="22">
        <v>5.37</v>
      </c>
      <c r="G53" s="22">
        <v>1.7689999999999999</v>
      </c>
      <c r="H53" s="22">
        <v>5.7</v>
      </c>
      <c r="I53" s="22">
        <v>0.90100000000000002</v>
      </c>
      <c r="J53" s="22">
        <v>5.23</v>
      </c>
      <c r="K53" s="22">
        <v>1.1539999999999999</v>
      </c>
      <c r="L53" s="22">
        <v>3.16</v>
      </c>
      <c r="M53" s="22">
        <v>0.4</v>
      </c>
      <c r="N53" s="22">
        <v>2.97</v>
      </c>
      <c r="O53" s="22">
        <v>0.40600000000000003</v>
      </c>
      <c r="P53" s="22">
        <v>3.46</v>
      </c>
    </row>
    <row r="54" spans="1:17" ht="9.9499999999999993" customHeight="1" x14ac:dyDescent="0.25">
      <c r="A54" s="20" t="s">
        <v>368</v>
      </c>
      <c r="B54" s="22">
        <v>14.82</v>
      </c>
      <c r="C54" s="22">
        <v>33.83</v>
      </c>
      <c r="D54" s="22">
        <v>4.5199999999999996</v>
      </c>
      <c r="E54" s="22">
        <v>21.16</v>
      </c>
      <c r="F54" s="22">
        <v>5.14</v>
      </c>
      <c r="G54" s="22">
        <v>1.841</v>
      </c>
      <c r="H54" s="22">
        <v>5.8</v>
      </c>
      <c r="I54" s="22">
        <v>0.93700000000000006</v>
      </c>
      <c r="J54" s="22">
        <v>5.67</v>
      </c>
      <c r="K54" s="22">
        <v>1.2190000000000001</v>
      </c>
      <c r="L54" s="22">
        <v>3.29</v>
      </c>
      <c r="M54" s="22">
        <v>0.44600000000000001</v>
      </c>
      <c r="N54" s="22">
        <v>3.05</v>
      </c>
      <c r="O54" s="22">
        <v>0.45</v>
      </c>
      <c r="P54" s="22">
        <v>3.54</v>
      </c>
    </row>
    <row r="55" spans="1:17" ht="9.9499999999999993" customHeight="1" x14ac:dyDescent="0.25"/>
    <row r="56" spans="1:17" ht="9.9499999999999993" customHeight="1" x14ac:dyDescent="0.25">
      <c r="A56" s="20" t="s">
        <v>310</v>
      </c>
      <c r="B56" s="20" t="s">
        <v>33</v>
      </c>
      <c r="C56" s="20" t="s">
        <v>34</v>
      </c>
      <c r="D56" s="20" t="s">
        <v>35</v>
      </c>
      <c r="E56" s="20" t="s">
        <v>37</v>
      </c>
      <c r="F56" s="20" t="s">
        <v>40</v>
      </c>
      <c r="G56" s="20" t="s">
        <v>41</v>
      </c>
      <c r="H56" s="20" t="s">
        <v>42</v>
      </c>
      <c r="I56" s="20" t="s">
        <v>43</v>
      </c>
      <c r="J56" s="20" t="s">
        <v>44</v>
      </c>
      <c r="K56" s="20" t="s">
        <v>45</v>
      </c>
      <c r="L56" s="20" t="s">
        <v>47</v>
      </c>
      <c r="M56" s="20" t="s">
        <v>48</v>
      </c>
      <c r="N56" s="20" t="s">
        <v>49</v>
      </c>
      <c r="O56" s="20" t="s">
        <v>50</v>
      </c>
      <c r="P56" s="20" t="s">
        <v>39</v>
      </c>
    </row>
    <row r="57" spans="1:17" ht="9.9499999999999993" customHeight="1" x14ac:dyDescent="0.25">
      <c r="A57" s="20" t="s">
        <v>349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7" ht="9.9499999999999993" customHeight="1" x14ac:dyDescent="0.25">
      <c r="A58" s="20" t="s">
        <v>345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7" ht="9.9499999999999993" customHeight="1" x14ac:dyDescent="0.25">
      <c r="A59" s="20" t="s">
        <v>390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0"/>
    </row>
    <row r="60" spans="1:17" ht="9.9499999999999993" customHeight="1" x14ac:dyDescent="0.25">
      <c r="A60" s="20" t="s">
        <v>391</v>
      </c>
      <c r="B60" s="22">
        <v>38.1</v>
      </c>
      <c r="C60" s="22">
        <v>97.88</v>
      </c>
      <c r="D60" s="22">
        <v>11.38</v>
      </c>
      <c r="E60" s="22">
        <v>47.23</v>
      </c>
      <c r="F60" s="22">
        <v>9.6999999999999993</v>
      </c>
      <c r="G60" s="22">
        <v>3.64</v>
      </c>
      <c r="H60" s="22">
        <v>9.6661666666666672</v>
      </c>
      <c r="I60" s="22">
        <v>1.21</v>
      </c>
      <c r="J60" s="22">
        <v>7.95</v>
      </c>
      <c r="K60" s="22">
        <v>1.22</v>
      </c>
      <c r="L60" s="22">
        <v>3.71</v>
      </c>
      <c r="M60" s="22">
        <v>0.61099999999999999</v>
      </c>
      <c r="N60" s="22">
        <v>3.13</v>
      </c>
      <c r="O60" s="22">
        <v>0.55300000000000005</v>
      </c>
      <c r="P60" s="22">
        <v>6.58</v>
      </c>
    </row>
    <row r="61" spans="1:17" ht="9.9499999999999993" customHeight="1" x14ac:dyDescent="0.25">
      <c r="A61" s="20" t="s">
        <v>392</v>
      </c>
      <c r="B61" s="22">
        <v>29.94</v>
      </c>
      <c r="C61" s="22">
        <v>75.790000000000006</v>
      </c>
      <c r="D61" s="22">
        <v>8.69</v>
      </c>
      <c r="E61" s="22">
        <v>41.14</v>
      </c>
      <c r="F61" s="22">
        <v>8.76</v>
      </c>
      <c r="G61" s="22">
        <v>2.72</v>
      </c>
      <c r="H61" s="22">
        <v>7.414860684769776</v>
      </c>
      <c r="I61" s="22">
        <v>0.97499999999999998</v>
      </c>
      <c r="J61" s="22">
        <v>6.02</v>
      </c>
      <c r="K61" s="22">
        <v>1.1970000000000001</v>
      </c>
      <c r="L61" s="22">
        <v>3.37</v>
      </c>
      <c r="M61" s="22">
        <v>0.47599999999999998</v>
      </c>
      <c r="N61" s="22">
        <v>3.04</v>
      </c>
      <c r="O61" s="22">
        <v>0.47</v>
      </c>
      <c r="P61" s="22">
        <v>5.17</v>
      </c>
    </row>
    <row r="62" spans="1:17" ht="9.9499999999999993" customHeight="1" x14ac:dyDescent="0.25">
      <c r="A62" s="20" t="s">
        <v>393</v>
      </c>
      <c r="B62" s="22">
        <v>31.4</v>
      </c>
      <c r="C62" s="22">
        <v>75.08</v>
      </c>
      <c r="D62" s="22">
        <v>9.0299999999999994</v>
      </c>
      <c r="E62" s="22">
        <v>41.12</v>
      </c>
      <c r="F62" s="22">
        <v>8.23</v>
      </c>
      <c r="G62" s="22">
        <v>2.88</v>
      </c>
      <c r="H62" s="22">
        <v>8.1506599763872476</v>
      </c>
      <c r="I62" s="22">
        <v>1.143</v>
      </c>
      <c r="J62" s="22">
        <v>6.99</v>
      </c>
      <c r="K62" s="22">
        <v>1.3480000000000001</v>
      </c>
      <c r="L62" s="22">
        <v>3.91</v>
      </c>
      <c r="M62" s="22">
        <v>0.53800000000000003</v>
      </c>
      <c r="N62" s="22">
        <v>3.34</v>
      </c>
      <c r="O62" s="22">
        <v>0.52500000000000002</v>
      </c>
      <c r="P62" s="22">
        <v>6.08</v>
      </c>
    </row>
    <row r="63" spans="1:17" ht="9.9499999999999993" customHeight="1" x14ac:dyDescent="0.25">
      <c r="A63" s="20" t="s">
        <v>394</v>
      </c>
      <c r="B63" s="22">
        <v>31.13</v>
      </c>
      <c r="C63" s="22">
        <v>75.48</v>
      </c>
      <c r="D63" s="22">
        <v>9.24</v>
      </c>
      <c r="E63" s="22">
        <v>41.42</v>
      </c>
      <c r="F63" s="22">
        <v>8.3699999999999992</v>
      </c>
      <c r="G63" s="22">
        <v>2.85</v>
      </c>
      <c r="H63" s="22">
        <v>7.9355199232585605</v>
      </c>
      <c r="I63" s="22">
        <v>1.083</v>
      </c>
      <c r="J63" s="22">
        <v>7.21</v>
      </c>
      <c r="K63" s="22">
        <v>1.345</v>
      </c>
      <c r="L63" s="22">
        <v>3.96</v>
      </c>
      <c r="M63" s="22">
        <v>0.49099999999999999</v>
      </c>
      <c r="N63" s="22">
        <v>3.43</v>
      </c>
      <c r="O63" s="22">
        <v>0.48699999999999999</v>
      </c>
      <c r="P63" s="22">
        <v>5.82</v>
      </c>
    </row>
    <row r="64" spans="1:17" ht="9.9499999999999993" customHeight="1" x14ac:dyDescent="0.25">
      <c r="A64" s="20" t="s">
        <v>395</v>
      </c>
      <c r="B64" s="22">
        <v>30.46</v>
      </c>
      <c r="C64" s="22">
        <v>75.86</v>
      </c>
      <c r="D64" s="22">
        <v>9.15</v>
      </c>
      <c r="E64" s="22">
        <v>39.83</v>
      </c>
      <c r="F64" s="22">
        <v>8.48</v>
      </c>
      <c r="G64" s="22">
        <v>2.94</v>
      </c>
      <c r="H64" s="22">
        <v>8.3480530303030314</v>
      </c>
      <c r="I64" s="22">
        <v>1.177</v>
      </c>
      <c r="J64" s="22">
        <v>6.85</v>
      </c>
      <c r="K64" s="22">
        <v>1.38</v>
      </c>
      <c r="L64" s="22">
        <v>3.72</v>
      </c>
      <c r="M64" s="22">
        <v>0.48199999999999998</v>
      </c>
      <c r="N64" s="22">
        <v>3.32</v>
      </c>
      <c r="O64" s="22">
        <v>0.50600000000000001</v>
      </c>
      <c r="P64" s="22">
        <v>5.77</v>
      </c>
    </row>
    <row r="65" spans="1:16" ht="9.9499999999999993" customHeight="1" x14ac:dyDescent="0.25">
      <c r="A65" s="20" t="s">
        <v>396</v>
      </c>
      <c r="B65" s="22">
        <v>29.71</v>
      </c>
      <c r="C65" s="22">
        <v>72.209999999999994</v>
      </c>
      <c r="D65" s="22">
        <v>9.06</v>
      </c>
      <c r="E65" s="22">
        <v>39.72</v>
      </c>
      <c r="F65" s="22">
        <v>8.6999999999999993</v>
      </c>
      <c r="G65" s="22">
        <v>2.78</v>
      </c>
      <c r="H65" s="22">
        <v>7.8532647579693036</v>
      </c>
      <c r="I65" s="22">
        <v>1.0980000000000001</v>
      </c>
      <c r="J65" s="22">
        <v>6.92</v>
      </c>
      <c r="K65" s="22">
        <v>1.252</v>
      </c>
      <c r="L65" s="22">
        <v>3.52</v>
      </c>
      <c r="M65" s="22">
        <v>0.48399999999999999</v>
      </c>
      <c r="N65" s="22">
        <v>3.61</v>
      </c>
      <c r="O65" s="22">
        <v>0.46200000000000002</v>
      </c>
      <c r="P65" s="22">
        <v>5.37</v>
      </c>
    </row>
    <row r="66" spans="1:16" ht="9.9499999999999993" customHeight="1" x14ac:dyDescent="0.25">
      <c r="A66" s="20" t="s">
        <v>397</v>
      </c>
      <c r="B66" s="22">
        <v>32.47</v>
      </c>
      <c r="C66" s="22">
        <v>79.19</v>
      </c>
      <c r="D66" s="22">
        <v>9.48</v>
      </c>
      <c r="E66" s="22">
        <v>41.21</v>
      </c>
      <c r="F66" s="22">
        <v>8.76</v>
      </c>
      <c r="G66" s="22">
        <v>3.28</v>
      </c>
      <c r="H66" s="22">
        <v>8.725527351436444</v>
      </c>
      <c r="I66" s="22">
        <v>1.0960000000000001</v>
      </c>
      <c r="J66" s="22">
        <v>6.37</v>
      </c>
      <c r="K66" s="22">
        <v>1.4690000000000001</v>
      </c>
      <c r="L66" s="22">
        <v>3.09</v>
      </c>
      <c r="M66" s="22">
        <v>0.497</v>
      </c>
      <c r="N66" s="22">
        <v>3.47</v>
      </c>
      <c r="O66" s="22">
        <v>0.45400000000000001</v>
      </c>
      <c r="P66" s="22">
        <v>4.9800000000000004</v>
      </c>
    </row>
    <row r="67" spans="1:16" ht="9.9499999999999993" customHeight="1" x14ac:dyDescent="0.25">
      <c r="A67" s="20" t="s">
        <v>398</v>
      </c>
      <c r="B67" s="22">
        <v>31.15</v>
      </c>
      <c r="C67" s="22">
        <v>75.59</v>
      </c>
      <c r="D67" s="22">
        <v>9.66</v>
      </c>
      <c r="E67" s="22">
        <v>40.71</v>
      </c>
      <c r="F67" s="22">
        <v>9.51</v>
      </c>
      <c r="G67" s="22">
        <v>2.83</v>
      </c>
      <c r="H67" s="22">
        <v>7.951864571035026</v>
      </c>
      <c r="I67" s="22">
        <v>1.1020000000000001</v>
      </c>
      <c r="J67" s="22">
        <v>6.24</v>
      </c>
      <c r="K67" s="22">
        <v>1.363</v>
      </c>
      <c r="L67" s="22">
        <v>3.25</v>
      </c>
      <c r="M67" s="22">
        <v>0.52300000000000002</v>
      </c>
      <c r="N67" s="22">
        <v>3.25</v>
      </c>
      <c r="O67" s="22">
        <v>0.44400000000000001</v>
      </c>
      <c r="P67" s="22">
        <v>5.38</v>
      </c>
    </row>
    <row r="68" spans="1:16" ht="9.9499999999999993" customHeight="1" x14ac:dyDescent="0.25">
      <c r="A68" s="20" t="s">
        <v>399</v>
      </c>
      <c r="B68" s="22">
        <v>27.92</v>
      </c>
      <c r="C68" s="22">
        <v>67.510000000000005</v>
      </c>
      <c r="D68" s="22">
        <v>8.6</v>
      </c>
      <c r="E68" s="22">
        <v>37.92</v>
      </c>
      <c r="F68" s="22">
        <v>7.73</v>
      </c>
      <c r="G68" s="22">
        <v>2.73</v>
      </c>
      <c r="H68" s="22">
        <v>7.6463453856749304</v>
      </c>
      <c r="I68" s="22">
        <v>1.054</v>
      </c>
      <c r="J68" s="22">
        <v>6.09</v>
      </c>
      <c r="K68" s="22">
        <v>1.155</v>
      </c>
      <c r="L68" s="22">
        <v>3.32</v>
      </c>
      <c r="M68" s="22">
        <v>0.46</v>
      </c>
      <c r="N68" s="22">
        <v>3.06</v>
      </c>
      <c r="O68" s="22">
        <v>0.35099999999999998</v>
      </c>
      <c r="P68" s="22">
        <v>5.25</v>
      </c>
    </row>
    <row r="69" spans="1:16" ht="9.9499999999999993" customHeight="1" x14ac:dyDescent="0.25">
      <c r="A69" s="20" t="s">
        <v>400</v>
      </c>
      <c r="B69" s="22">
        <v>28.94</v>
      </c>
      <c r="C69" s="22">
        <v>72.650000000000006</v>
      </c>
      <c r="D69" s="22">
        <v>8.77</v>
      </c>
      <c r="E69" s="22">
        <v>39.24</v>
      </c>
      <c r="F69" s="22">
        <v>8.4600000000000009</v>
      </c>
      <c r="G69" s="22">
        <v>2.73</v>
      </c>
      <c r="H69" s="22">
        <v>7.5596897382920121</v>
      </c>
      <c r="I69" s="22">
        <v>1.022</v>
      </c>
      <c r="J69" s="22">
        <v>6.18</v>
      </c>
      <c r="K69" s="22">
        <v>1.1970000000000001</v>
      </c>
      <c r="L69" s="22">
        <v>3.5</v>
      </c>
      <c r="M69" s="22">
        <v>0.41</v>
      </c>
      <c r="N69" s="22">
        <v>2.66</v>
      </c>
      <c r="O69" s="22">
        <v>0.40300000000000002</v>
      </c>
      <c r="P69" s="22">
        <v>5.31</v>
      </c>
    </row>
    <row r="70" spans="1:16" ht="9.9499999999999993" customHeight="1" x14ac:dyDescent="0.25">
      <c r="A70" s="20" t="s">
        <v>401</v>
      </c>
      <c r="B70" s="22">
        <v>27.94</v>
      </c>
      <c r="C70" s="22">
        <v>68.5</v>
      </c>
      <c r="D70" s="22">
        <v>8.32</v>
      </c>
      <c r="E70" s="22">
        <v>37.200000000000003</v>
      </c>
      <c r="F70" s="22">
        <v>8.02</v>
      </c>
      <c r="G70" s="22">
        <v>2.72</v>
      </c>
      <c r="H70" s="22">
        <v>7.4473565525383707</v>
      </c>
      <c r="I70" s="22">
        <v>0.98699999999999999</v>
      </c>
      <c r="J70" s="22">
        <v>6.15</v>
      </c>
      <c r="K70" s="22">
        <v>1.173</v>
      </c>
      <c r="L70" s="22">
        <v>3.17</v>
      </c>
      <c r="M70" s="22">
        <v>0.44400000000000001</v>
      </c>
      <c r="N70" s="22">
        <v>2.84</v>
      </c>
      <c r="O70" s="22">
        <v>0.38600000000000001</v>
      </c>
      <c r="P70" s="22">
        <v>4.83</v>
      </c>
    </row>
    <row r="71" spans="1:16" ht="9.9499999999999993" customHeight="1" x14ac:dyDescent="0.25">
      <c r="A71" s="20" t="s">
        <v>402</v>
      </c>
      <c r="B71" s="22">
        <v>30.16</v>
      </c>
      <c r="C71" s="22">
        <v>75.59</v>
      </c>
      <c r="D71" s="22">
        <v>8.94</v>
      </c>
      <c r="E71" s="22">
        <v>40.32</v>
      </c>
      <c r="F71" s="22">
        <v>6.94</v>
      </c>
      <c r="G71" s="22">
        <v>2.96</v>
      </c>
      <c r="H71" s="22">
        <v>8.0040417158598967</v>
      </c>
      <c r="I71" s="22">
        <v>1.0369999999999999</v>
      </c>
      <c r="J71" s="22">
        <v>6.45</v>
      </c>
      <c r="K71" s="22">
        <v>1.1599999999999999</v>
      </c>
      <c r="L71" s="22">
        <v>3.36</v>
      </c>
      <c r="M71" s="22">
        <v>0.44500000000000001</v>
      </c>
      <c r="N71" s="22">
        <v>2.48</v>
      </c>
      <c r="O71" s="22">
        <v>0.46400000000000002</v>
      </c>
      <c r="P71" s="22">
        <v>4.96</v>
      </c>
    </row>
    <row r="72" spans="1:16" ht="9.9499999999999993" customHeight="1" x14ac:dyDescent="0.25">
      <c r="A72" s="20" t="s">
        <v>403</v>
      </c>
      <c r="B72" s="22">
        <v>27.08</v>
      </c>
      <c r="C72" s="22">
        <v>66.23</v>
      </c>
      <c r="D72" s="22">
        <v>7.77</v>
      </c>
      <c r="E72" s="22">
        <v>34.97</v>
      </c>
      <c r="F72" s="22">
        <v>7.78</v>
      </c>
      <c r="G72" s="22">
        <v>2.46</v>
      </c>
      <c r="H72" s="22">
        <v>6.9232639708776063</v>
      </c>
      <c r="I72" s="22">
        <v>0.96199999999999997</v>
      </c>
      <c r="J72" s="22">
        <v>5.54</v>
      </c>
      <c r="K72" s="22">
        <v>1.071</v>
      </c>
      <c r="L72" s="22">
        <v>2.78</v>
      </c>
      <c r="M72" s="22">
        <v>0.41199999999999998</v>
      </c>
      <c r="N72" s="22">
        <v>2.56</v>
      </c>
      <c r="O72" s="22">
        <v>0.36</v>
      </c>
      <c r="P72" s="22">
        <v>4.74</v>
      </c>
    </row>
    <row r="73" spans="1:16" ht="9.9499999999999993" customHeight="1" x14ac:dyDescent="0.25">
      <c r="A73" s="20" t="s">
        <v>404</v>
      </c>
      <c r="B73" s="22">
        <v>27.61</v>
      </c>
      <c r="C73" s="22">
        <v>70.16</v>
      </c>
      <c r="D73" s="22">
        <v>8.42</v>
      </c>
      <c r="E73" s="22">
        <v>37.26</v>
      </c>
      <c r="F73" s="22">
        <v>7.91</v>
      </c>
      <c r="G73" s="22">
        <v>2.54</v>
      </c>
      <c r="H73" s="22">
        <v>7.3642793191656812</v>
      </c>
      <c r="I73" s="22">
        <v>1.073</v>
      </c>
      <c r="J73" s="22">
        <v>5.62</v>
      </c>
      <c r="K73" s="22">
        <v>1.157</v>
      </c>
      <c r="L73" s="22">
        <v>3.08</v>
      </c>
      <c r="M73" s="22">
        <v>0.40699999999999997</v>
      </c>
      <c r="N73" s="22">
        <v>2.9</v>
      </c>
      <c r="O73" s="22">
        <v>0.35399999999999998</v>
      </c>
      <c r="P73" s="22">
        <v>5.1100000000000003</v>
      </c>
    </row>
    <row r="74" spans="1:16" ht="9.9499999999999993" customHeight="1" x14ac:dyDescent="0.25">
      <c r="A74" s="20" t="s">
        <v>405</v>
      </c>
      <c r="B74" s="22">
        <v>28.88</v>
      </c>
      <c r="C74" s="22">
        <v>72.84</v>
      </c>
      <c r="D74" s="22">
        <v>9.24</v>
      </c>
      <c r="E74" s="22">
        <v>39.9</v>
      </c>
      <c r="F74" s="22">
        <v>9.11</v>
      </c>
      <c r="G74" s="22">
        <v>2.37</v>
      </c>
      <c r="H74" s="22">
        <v>6.9656730125934674</v>
      </c>
      <c r="I74" s="22">
        <v>1.036</v>
      </c>
      <c r="J74" s="22">
        <v>6.27</v>
      </c>
      <c r="K74" s="22">
        <v>1.0269999999999999</v>
      </c>
      <c r="L74" s="22">
        <v>3.36</v>
      </c>
      <c r="M74" s="22">
        <v>0.47199999999999998</v>
      </c>
      <c r="N74" s="22">
        <v>3.39</v>
      </c>
      <c r="O74" s="22">
        <v>0.38600000000000001</v>
      </c>
      <c r="P74" s="22">
        <v>5.21</v>
      </c>
    </row>
    <row r="75" spans="1:16" ht="9.9499999999999993" customHeight="1" x14ac:dyDescent="0.25">
      <c r="A75" s="20" t="s">
        <v>406</v>
      </c>
      <c r="B75" s="22">
        <v>28.22</v>
      </c>
      <c r="C75" s="22">
        <v>67.349999999999994</v>
      </c>
      <c r="D75" s="22">
        <v>8.56</v>
      </c>
      <c r="E75" s="22">
        <v>35.520000000000003</v>
      </c>
      <c r="F75" s="22">
        <v>7.94</v>
      </c>
      <c r="G75" s="22">
        <v>2.61</v>
      </c>
      <c r="H75" s="22">
        <v>7.4113306277056274</v>
      </c>
      <c r="I75" s="22">
        <v>1.0449999999999999</v>
      </c>
      <c r="J75" s="22">
        <v>5.76</v>
      </c>
      <c r="K75" s="22">
        <v>1.083</v>
      </c>
      <c r="L75" s="22">
        <v>3</v>
      </c>
      <c r="M75" s="22">
        <v>0.40500000000000003</v>
      </c>
      <c r="N75" s="22">
        <v>2.57</v>
      </c>
      <c r="O75" s="22">
        <v>0.42499999999999999</v>
      </c>
      <c r="P75" s="22">
        <v>4.96</v>
      </c>
    </row>
    <row r="76" spans="1:16" ht="9.9499999999999993" customHeight="1" x14ac:dyDescent="0.25">
      <c r="A76" s="20" t="s">
        <v>407</v>
      </c>
      <c r="B76" s="22">
        <v>28.82</v>
      </c>
      <c r="C76" s="22">
        <v>71.55</v>
      </c>
      <c r="D76" s="22">
        <v>8.74</v>
      </c>
      <c r="E76" s="22">
        <v>37.89</v>
      </c>
      <c r="F76" s="22">
        <v>7.89</v>
      </c>
      <c r="G76" s="22">
        <v>2.7</v>
      </c>
      <c r="H76" s="22">
        <v>7.4772411452184171</v>
      </c>
      <c r="I76" s="22">
        <v>1.0109999999999999</v>
      </c>
      <c r="J76" s="22">
        <v>5.8</v>
      </c>
      <c r="K76" s="22">
        <v>1.056</v>
      </c>
      <c r="L76" s="22">
        <v>2.89</v>
      </c>
      <c r="M76" s="22">
        <v>0.379</v>
      </c>
      <c r="N76" s="22">
        <v>2.74</v>
      </c>
      <c r="O76" s="22">
        <v>0.375</v>
      </c>
      <c r="P76" s="22">
        <v>5.08</v>
      </c>
    </row>
    <row r="77" spans="1:16" ht="9.9499999999999993" customHeight="1" x14ac:dyDescent="0.25">
      <c r="A77" s="20" t="s">
        <v>408</v>
      </c>
      <c r="B77" s="22">
        <v>28.48</v>
      </c>
      <c r="C77" s="22">
        <v>70.38</v>
      </c>
      <c r="D77" s="22">
        <v>8.73</v>
      </c>
      <c r="E77" s="22">
        <v>38.74</v>
      </c>
      <c r="F77" s="22">
        <v>7.95</v>
      </c>
      <c r="G77" s="22">
        <v>2.62</v>
      </c>
      <c r="H77" s="22">
        <v>7.2989007280598184</v>
      </c>
      <c r="I77" s="22">
        <v>0.997</v>
      </c>
      <c r="J77" s="22">
        <v>6.05</v>
      </c>
      <c r="K77" s="22">
        <v>1.1910000000000001</v>
      </c>
      <c r="L77" s="22">
        <v>3.17</v>
      </c>
      <c r="M77" s="22">
        <v>0.40699999999999997</v>
      </c>
      <c r="N77" s="22">
        <v>2.81</v>
      </c>
      <c r="O77" s="22">
        <v>0.40400000000000003</v>
      </c>
      <c r="P77" s="22">
        <v>5.51</v>
      </c>
    </row>
    <row r="78" spans="1:16" ht="6" customHeigh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81" spans="1:1" x14ac:dyDescent="0.25">
      <c r="A81" s="93" t="s">
        <v>475</v>
      </c>
    </row>
    <row r="82" spans="1:1" x14ac:dyDescent="0.25">
      <c r="A82" s="86" t="s">
        <v>458</v>
      </c>
    </row>
    <row r="83" spans="1:1" x14ac:dyDescent="0.25">
      <c r="A83" s="86" t="s">
        <v>459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S-1</vt:lpstr>
      <vt:lpstr>Table S-2</vt:lpstr>
      <vt:lpstr>Table S-3</vt:lpstr>
      <vt:lpstr>Table S-4</vt:lpstr>
      <vt:lpstr>Table S-5</vt:lpstr>
      <vt:lpstr>Table S-6</vt:lpstr>
      <vt:lpstr>Table S-7</vt:lpstr>
      <vt:lpstr>Table S-8</vt:lpstr>
      <vt:lpstr>Table S-9</vt:lpstr>
      <vt:lpstr>Table S-10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spiga</dc:creator>
  <cp:lastModifiedBy>Nicola McLoughlin</cp:lastModifiedBy>
  <dcterms:created xsi:type="dcterms:W3CDTF">2019-11-18T08:32:00Z</dcterms:created>
  <dcterms:modified xsi:type="dcterms:W3CDTF">2023-07-25T08:20:19Z</dcterms:modified>
</cp:coreProperties>
</file>