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queryTables/queryTable1.xml" ContentType="application/vnd.openxmlformats-officedocument.spreadsheetml.queryTable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1"/>
  <workbookPr filterPrivacy="1"/>
  <xr:revisionPtr revIDLastSave="0" documentId="13_ncr:1_{B33E8645-3914-4943-B284-E4BBD4E88824}" xr6:coauthVersionLast="47" xr6:coauthVersionMax="47" xr10:uidLastSave="{00000000-0000-0000-0000-000000000000}"/>
  <bookViews>
    <workbookView xWindow="30240" yWindow="500" windowWidth="38400" windowHeight="21100" tabRatio="530" xr2:uid="{00000000-000D-0000-FFFF-FFFF00000000}"/>
  </bookViews>
  <sheets>
    <sheet name="All points" sheetId="8" r:id="rId1"/>
    <sheet name="Averaged Grt" sheetId="3" r:id="rId2"/>
    <sheet name="Cpx" sheetId="4" r:id="rId3"/>
  </sheets>
  <definedNames>
    <definedName name="Nester_Garnet_Mar_5_2020" localSheetId="1">'Averaged Grt'!$A$16:$Z$68</definedName>
    <definedName name="Nester_Garnet_Mar_5_2020" localSheetId="2">Cpx!$A$11:$K$61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36" i="3" l="1"/>
  <c r="AE37" i="3"/>
  <c r="AE38" i="3"/>
  <c r="AE39" i="3"/>
  <c r="AE40" i="3"/>
  <c r="AE41" i="3"/>
  <c r="AE42" i="3"/>
  <c r="AE43" i="3"/>
  <c r="AE44" i="3"/>
  <c r="AE45" i="3"/>
  <c r="AE46" i="3"/>
  <c r="AE47" i="3"/>
  <c r="AE48" i="3"/>
  <c r="AE49" i="3"/>
  <c r="AE50" i="3"/>
  <c r="AE51" i="3"/>
  <c r="AE52" i="3"/>
  <c r="AE53" i="3"/>
  <c r="AE54" i="3"/>
  <c r="AE55" i="3"/>
  <c r="AE56" i="3"/>
  <c r="AE57" i="3"/>
  <c r="AE58" i="3"/>
  <c r="AE59" i="3"/>
  <c r="AE60" i="3"/>
  <c r="AE61" i="3"/>
  <c r="AE62" i="3"/>
  <c r="AE63" i="3"/>
  <c r="AE64" i="3"/>
  <c r="AE65" i="3"/>
  <c r="AE66" i="3"/>
  <c r="AE67" i="3"/>
  <c r="AE68" i="3"/>
  <c r="AE69" i="3"/>
  <c r="AE70" i="3"/>
  <c r="AE71" i="3"/>
  <c r="AE72" i="3"/>
  <c r="AE31" i="3"/>
  <c r="AE32" i="3"/>
  <c r="AE33" i="3"/>
  <c r="AE34" i="3"/>
  <c r="AE35" i="3"/>
  <c r="AE20" i="3"/>
  <c r="AE21" i="3"/>
  <c r="AE22" i="3"/>
  <c r="AE23" i="3"/>
  <c r="AE24" i="3"/>
  <c r="AE25" i="3"/>
  <c r="AE26" i="3"/>
  <c r="AE19" i="3"/>
  <c r="BW185" i="8" l="1"/>
  <c r="BK185" i="8"/>
  <c r="BW184" i="8"/>
  <c r="BK184" i="8"/>
  <c r="BK180" i="8"/>
  <c r="BK177" i="8"/>
  <c r="BK173" i="8"/>
  <c r="BK171" i="8"/>
  <c r="BK166" i="8"/>
  <c r="BK160" i="8"/>
  <c r="BK157" i="8"/>
  <c r="BK152" i="8"/>
  <c r="BK151" i="8"/>
  <c r="BK146" i="8"/>
  <c r="BK140" i="8"/>
  <c r="BK138" i="8"/>
  <c r="BK132" i="8"/>
  <c r="BK130" i="8"/>
  <c r="BK126" i="8"/>
  <c r="BK125" i="8"/>
  <c r="BK119" i="8"/>
  <c r="BK118" i="8"/>
  <c r="BK114" i="8"/>
  <c r="BW109" i="8"/>
  <c r="BK109" i="8"/>
  <c r="BK105" i="8"/>
  <c r="BK101" i="8"/>
  <c r="BK94" i="8"/>
  <c r="BK88" i="8"/>
  <c r="BK82" i="8"/>
  <c r="BK78" i="8"/>
  <c r="BK76" i="8"/>
  <c r="BK72" i="8"/>
  <c r="BK69" i="8"/>
  <c r="BW65" i="8"/>
  <c r="BK65" i="8"/>
  <c r="BW62" i="8"/>
  <c r="BK62" i="8"/>
  <c r="BW58" i="8"/>
  <c r="BK58" i="8"/>
  <c r="BW56" i="8"/>
  <c r="BK56" i="8"/>
  <c r="BW52" i="8"/>
  <c r="BK52" i="8"/>
  <c r="BW49" i="8"/>
  <c r="BK49" i="8"/>
  <c r="BW47" i="8"/>
  <c r="BK47" i="8"/>
  <c r="BK45" i="8"/>
  <c r="BW41" i="8"/>
  <c r="BK41" i="8"/>
  <c r="BK38" i="8"/>
  <c r="BK37" i="8"/>
  <c r="BW32" i="8"/>
  <c r="BK32" i="8"/>
  <c r="BW28" i="8"/>
  <c r="BK28" i="8"/>
  <c r="BW27" i="8"/>
  <c r="BK27" i="8"/>
  <c r="BW24" i="8"/>
  <c r="BK24" i="8"/>
  <c r="BW22" i="8"/>
  <c r="BK22" i="8"/>
  <c r="BW21" i="8"/>
  <c r="BK21" i="8"/>
  <c r="BW18" i="8"/>
  <c r="BK18" i="8"/>
  <c r="BW16" i="8"/>
  <c r="BK16" i="8"/>
  <c r="BT72" i="3"/>
  <c r="BT33" i="3"/>
  <c r="BT35" i="3"/>
  <c r="BT36" i="3"/>
  <c r="BT26" i="3"/>
  <c r="BT37" i="3"/>
  <c r="BT38" i="3"/>
  <c r="BT39" i="3"/>
  <c r="BT40" i="3"/>
  <c r="BT41" i="3"/>
  <c r="BT51" i="3"/>
  <c r="BT71" i="3"/>
  <c r="BT25" i="3"/>
  <c r="BT20" i="3"/>
  <c r="BT21" i="3"/>
  <c r="BT22" i="3"/>
  <c r="BT23" i="3"/>
  <c r="BT24" i="3"/>
  <c r="BT19" i="3"/>
  <c r="BH72" i="3"/>
  <c r="BH19" i="3"/>
  <c r="BH20" i="3"/>
  <c r="BH21" i="3"/>
  <c r="BH26" i="3"/>
  <c r="BH22" i="3"/>
  <c r="BH23" i="3"/>
  <c r="BH24" i="3"/>
  <c r="BH25" i="3"/>
  <c r="BH31" i="3"/>
  <c r="BH32" i="3"/>
  <c r="BH33" i="3"/>
  <c r="BH34" i="3"/>
  <c r="BH35" i="3"/>
  <c r="BH36" i="3"/>
  <c r="BH37" i="3"/>
  <c r="BH38" i="3"/>
  <c r="BH39" i="3"/>
  <c r="BH40" i="3"/>
  <c r="BH41" i="3"/>
  <c r="BH42" i="3"/>
  <c r="BH43" i="3"/>
  <c r="BH44" i="3"/>
  <c r="BH45" i="3"/>
  <c r="BH46" i="3"/>
  <c r="BH47" i="3"/>
  <c r="BH48" i="3"/>
  <c r="BH49" i="3"/>
  <c r="BH50" i="3"/>
  <c r="BH51" i="3"/>
  <c r="BH52" i="3"/>
  <c r="BH53" i="3"/>
  <c r="BH54" i="3"/>
  <c r="BH55" i="3"/>
  <c r="BH56" i="3"/>
  <c r="BH57" i="3"/>
  <c r="BH58" i="3"/>
  <c r="BH59" i="3"/>
  <c r="BH60" i="3"/>
  <c r="BH61" i="3"/>
  <c r="BH62" i="3"/>
  <c r="BH63" i="3"/>
  <c r="BH64" i="3"/>
  <c r="BH65" i="3"/>
  <c r="BH66" i="3"/>
  <c r="BH67" i="3"/>
  <c r="BH68" i="3"/>
  <c r="BH69" i="3"/>
  <c r="BH70" i="3"/>
  <c r="BH7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J1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corrected to anchor reference material UAG; not matrix corrected</t>
        </r>
      </text>
    </comment>
    <comment ref="N13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Matrix corrected</t>
        </r>
      </text>
    </comment>
    <comment ref="F14" authorId="0" shapeId="0" xr:uid="{00000000-0006-0000-0000-000003000000}">
      <text>
        <r>
          <rPr>
            <sz val="9"/>
            <color indexed="81"/>
            <rFont val="Tahoma"/>
            <family val="2"/>
          </rPr>
          <t>Cation ratio</t>
        </r>
      </text>
    </comment>
    <comment ref="G14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VSMOW</t>
        </r>
      </text>
    </comment>
    <comment ref="H14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VSMOW</t>
        </r>
      </text>
    </comment>
    <comment ref="I14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>corrected to anchor reference material UAG; not matrix corrected</t>
        </r>
      </text>
    </comment>
    <comment ref="N14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Matrix corrected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F15" authorId="0" shapeId="0" xr:uid="{00000000-0006-0000-0100-000001000000}">
      <text>
        <r>
          <rPr>
            <b/>
            <sz val="9"/>
            <color rgb="FF000000"/>
            <rFont val="Tahoma"/>
            <family val="2"/>
            <charset val="204"/>
          </rPr>
          <t>corrected to anchor reference material UAG; not matrix corrected</t>
        </r>
      </text>
    </comment>
    <comment ref="I15" authorId="0" shapeId="0" xr:uid="{00000000-0006-0000-0100-000002000000}">
      <text>
        <r>
          <rPr>
            <b/>
            <sz val="9"/>
            <color rgb="FF000000"/>
            <rFont val="Tahoma"/>
            <family val="2"/>
            <charset val="204"/>
          </rPr>
          <t>Matrix corrected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Nester Garnet Mar 5 2020" type="6" refreshedVersion="6" background="1" saveData="1">
    <textPr codePage="866" sourceFile="D:\A [02.08.2019]_\UBC_diamonds 2019-2020\EPMA [5.03.2020]\Raw for Excel\Nester Garnet Mar 5 2020.txt" thousands=" 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Nester Garnet Mar 5 20201" type="6" refreshedVersion="6" background="1" saveData="1">
    <textPr codePage="866" sourceFile="D:\A [02.08.2019]_\UBC_diamonds 2019-2020\EPMA [5.03.2020]\Raw for Excel\Nester Garnet Mar 5 2020.txt" thousands=" 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<sst xmlns="http://schemas.openxmlformats.org/spreadsheetml/2006/main" count="1683" uniqueCount="361">
  <si>
    <t>MgO</t>
  </si>
  <si>
    <r>
      <t>Al</t>
    </r>
    <r>
      <rPr>
        <b/>
        <vertAlign val="subscript"/>
        <sz val="10"/>
        <color rgb="FF000000"/>
        <rFont val="Rockwell"/>
        <family val="1"/>
      </rPr>
      <t>2</t>
    </r>
    <r>
      <rPr>
        <b/>
        <sz val="10"/>
        <color rgb="FF000000"/>
        <rFont val="Rockwell"/>
        <family val="1"/>
      </rPr>
      <t>O</t>
    </r>
    <r>
      <rPr>
        <b/>
        <vertAlign val="subscript"/>
        <sz val="10"/>
        <color rgb="FF000000"/>
        <rFont val="Rockwell"/>
        <family val="1"/>
      </rPr>
      <t>3</t>
    </r>
  </si>
  <si>
    <r>
      <t>SiO</t>
    </r>
    <r>
      <rPr>
        <b/>
        <vertAlign val="subscript"/>
        <sz val="10"/>
        <color rgb="FF000000"/>
        <rFont val="Rockwell"/>
        <family val="1"/>
      </rPr>
      <t>2</t>
    </r>
  </si>
  <si>
    <r>
      <t>Na</t>
    </r>
    <r>
      <rPr>
        <b/>
        <vertAlign val="subscript"/>
        <sz val="10"/>
        <color rgb="FF000000"/>
        <rFont val="Rockwell"/>
        <family val="1"/>
      </rPr>
      <t>2</t>
    </r>
    <r>
      <rPr>
        <b/>
        <sz val="10"/>
        <color rgb="FF000000"/>
        <rFont val="Rockwell"/>
        <family val="1"/>
      </rPr>
      <t>O</t>
    </r>
  </si>
  <si>
    <t>CaO</t>
  </si>
  <si>
    <r>
      <t>TiO</t>
    </r>
    <r>
      <rPr>
        <b/>
        <vertAlign val="subscript"/>
        <sz val="10"/>
        <rFont val="Rockwell"/>
        <family val="1"/>
      </rPr>
      <t>2</t>
    </r>
  </si>
  <si>
    <r>
      <t>Cr</t>
    </r>
    <r>
      <rPr>
        <b/>
        <vertAlign val="subscript"/>
        <sz val="10"/>
        <color rgb="FF000000"/>
        <rFont val="Rockwell"/>
        <family val="1"/>
      </rPr>
      <t>2</t>
    </r>
    <r>
      <rPr>
        <b/>
        <sz val="10"/>
        <color rgb="FF000000"/>
        <rFont val="Rockwell"/>
        <family val="1"/>
      </rPr>
      <t>O</t>
    </r>
    <r>
      <rPr>
        <b/>
        <vertAlign val="subscript"/>
        <sz val="10"/>
        <color rgb="FF000000"/>
        <rFont val="Rockwell"/>
        <family val="1"/>
      </rPr>
      <t>3</t>
    </r>
  </si>
  <si>
    <t>MnO</t>
  </si>
  <si>
    <t>FeO</t>
  </si>
  <si>
    <t>Total</t>
  </si>
  <si>
    <t>Av. of</t>
  </si>
  <si>
    <t>437-2</t>
  </si>
  <si>
    <t>437-1</t>
  </si>
  <si>
    <t>400-1</t>
  </si>
  <si>
    <t>423-1</t>
  </si>
  <si>
    <t>423-2</t>
  </si>
  <si>
    <t>419-1</t>
  </si>
  <si>
    <t>419-2</t>
  </si>
  <si>
    <t>419-3</t>
  </si>
  <si>
    <t>414-1</t>
  </si>
  <si>
    <t>414-2</t>
  </si>
  <si>
    <t>399-1</t>
  </si>
  <si>
    <t>320-2</t>
  </si>
  <si>
    <t>320-3</t>
  </si>
  <si>
    <t>Reference</t>
  </si>
  <si>
    <t>This study</t>
  </si>
  <si>
    <t>Majorite</t>
  </si>
  <si>
    <t>Sample</t>
  </si>
  <si>
    <t>Eclogite garnet</t>
  </si>
  <si>
    <t>Tetrahedral</t>
  </si>
  <si>
    <t>Octahedral</t>
  </si>
  <si>
    <t>Dodecahedral</t>
  </si>
  <si>
    <t>Si</t>
  </si>
  <si>
    <t>Ti</t>
  </si>
  <si>
    <t>Al</t>
  </si>
  <si>
    <r>
      <t>Fe</t>
    </r>
    <r>
      <rPr>
        <b/>
        <vertAlign val="superscript"/>
        <sz val="10"/>
        <rFont val="Rockwell"/>
        <family val="1"/>
      </rPr>
      <t>3+</t>
    </r>
  </si>
  <si>
    <t>Sum tet</t>
  </si>
  <si>
    <t>Cr</t>
  </si>
  <si>
    <r>
      <t>Fe</t>
    </r>
    <r>
      <rPr>
        <b/>
        <vertAlign val="superscript"/>
        <sz val="10"/>
        <rFont val="Rockwell"/>
        <family val="1"/>
      </rPr>
      <t>2+</t>
    </r>
  </si>
  <si>
    <t>Mg</t>
  </si>
  <si>
    <t>Sum oct</t>
  </si>
  <si>
    <t>Ca</t>
  </si>
  <si>
    <r>
      <t>Mn</t>
    </r>
    <r>
      <rPr>
        <b/>
        <vertAlign val="superscript"/>
        <sz val="10"/>
        <rFont val="Rockwell"/>
        <family val="1"/>
      </rPr>
      <t>2+</t>
    </r>
  </si>
  <si>
    <t>Na</t>
  </si>
  <si>
    <t>Sum dod</t>
  </si>
  <si>
    <t>Sum total</t>
  </si>
  <si>
    <t>Ca#</t>
  </si>
  <si>
    <t>Mg#</t>
  </si>
  <si>
    <t>Cr#</t>
  </si>
  <si>
    <t>Ca/(Ca+Mg+Fe) [molar]</t>
  </si>
  <si>
    <t>Cr/(Cr+Al) [molar]</t>
  </si>
  <si>
    <t>Mg/(Mg+Fe) [molar]</t>
  </si>
  <si>
    <t>Schorlomite-Al</t>
  </si>
  <si>
    <t>Morimotoite</t>
  </si>
  <si>
    <t>NaTi garnet</t>
  </si>
  <si>
    <t>Morimotoite-Mg</t>
  </si>
  <si>
    <t>Morimotoite-Fe</t>
  </si>
  <si>
    <t>Uvarovite</t>
  </si>
  <si>
    <t>Knorringite</t>
  </si>
  <si>
    <t>Spessartine</t>
  </si>
  <si>
    <t>Pyrope</t>
  </si>
  <si>
    <t>Almandine</t>
  </si>
  <si>
    <t>Grossular</t>
  </si>
  <si>
    <t>Andradite</t>
  </si>
  <si>
    <t>Calderite</t>
  </si>
  <si>
    <t>Skiagite</t>
  </si>
  <si>
    <t>Khoharite</t>
  </si>
  <si>
    <t>Remainder</t>
  </si>
  <si>
    <r>
      <t>Ca</t>
    </r>
    <r>
      <rPr>
        <b/>
        <vertAlign val="subscript"/>
        <sz val="9"/>
        <color rgb="FF000000"/>
        <rFont val="Rockwell"/>
        <family val="1"/>
      </rPr>
      <t>3</t>
    </r>
    <r>
      <rPr>
        <b/>
        <sz val="9"/>
        <color rgb="FF000000"/>
        <rFont val="Rockwell"/>
        <family val="1"/>
      </rPr>
      <t>Ti</t>
    </r>
    <r>
      <rPr>
        <b/>
        <vertAlign val="subscript"/>
        <sz val="9"/>
        <color rgb="FF000000"/>
        <rFont val="Rockwell"/>
        <family val="1"/>
      </rPr>
      <t>2</t>
    </r>
    <r>
      <rPr>
        <b/>
        <sz val="9"/>
        <color rgb="FF000000"/>
        <rFont val="Rockwell"/>
        <family val="1"/>
      </rPr>
      <t>(SiAl</t>
    </r>
    <r>
      <rPr>
        <b/>
        <vertAlign val="subscript"/>
        <sz val="9"/>
        <color rgb="FF000000"/>
        <rFont val="Rockwell"/>
        <family val="1"/>
      </rPr>
      <t>2</t>
    </r>
    <r>
      <rPr>
        <b/>
        <sz val="9"/>
        <color rgb="FF000000"/>
        <rFont val="Rockwell"/>
        <family val="1"/>
      </rPr>
      <t>O</t>
    </r>
    <r>
      <rPr>
        <b/>
        <vertAlign val="subscript"/>
        <sz val="9"/>
        <color rgb="FF000000"/>
        <rFont val="Rockwell"/>
        <family val="1"/>
      </rPr>
      <t>12</t>
    </r>
    <r>
      <rPr>
        <b/>
        <sz val="9"/>
        <color rgb="FF000000"/>
        <rFont val="Rockwell"/>
        <family val="1"/>
      </rPr>
      <t>)</t>
    </r>
  </si>
  <si>
    <r>
      <t>Ca</t>
    </r>
    <r>
      <rPr>
        <b/>
        <vertAlign val="subscript"/>
        <sz val="9"/>
        <color rgb="FF000000"/>
        <rFont val="Rockwell"/>
        <family val="1"/>
      </rPr>
      <t>3</t>
    </r>
    <r>
      <rPr>
        <b/>
        <sz val="9"/>
        <color rgb="FF000000"/>
        <rFont val="Rockwell"/>
        <family val="1"/>
      </rPr>
      <t>(Ti,Fe)</t>
    </r>
    <r>
      <rPr>
        <b/>
        <vertAlign val="subscript"/>
        <sz val="9"/>
        <color rgb="FF000000"/>
        <rFont val="Rockwell"/>
        <family val="1"/>
      </rPr>
      <t>2</t>
    </r>
    <r>
      <rPr>
        <b/>
        <sz val="9"/>
        <color rgb="FF000000"/>
        <rFont val="Rockwell"/>
        <family val="1"/>
      </rPr>
      <t>(Si</t>
    </r>
    <r>
      <rPr>
        <b/>
        <vertAlign val="subscript"/>
        <sz val="9"/>
        <color rgb="FF000000"/>
        <rFont val="Rockwell"/>
        <family val="1"/>
      </rPr>
      <t>3</t>
    </r>
    <r>
      <rPr>
        <b/>
        <sz val="9"/>
        <color rgb="FF000000"/>
        <rFont val="Rockwell"/>
        <family val="1"/>
      </rPr>
      <t>O</t>
    </r>
    <r>
      <rPr>
        <b/>
        <vertAlign val="subscript"/>
        <sz val="9"/>
        <color rgb="FF000000"/>
        <rFont val="Rockwell"/>
        <family val="1"/>
      </rPr>
      <t>12</t>
    </r>
    <r>
      <rPr>
        <b/>
        <sz val="9"/>
        <color rgb="FF000000"/>
        <rFont val="Rockwell"/>
        <family val="1"/>
      </rPr>
      <t>)</t>
    </r>
  </si>
  <si>
    <r>
      <t>(Na</t>
    </r>
    <r>
      <rPr>
        <b/>
        <vertAlign val="subscript"/>
        <sz val="9"/>
        <color rgb="FF000000"/>
        <rFont val="Rockwell"/>
        <family val="1"/>
      </rPr>
      <t>2</t>
    </r>
    <r>
      <rPr>
        <b/>
        <sz val="9"/>
        <color rgb="FF000000"/>
        <rFont val="Rockwell"/>
        <family val="1"/>
      </rPr>
      <t>Ca)</t>
    </r>
    <r>
      <rPr>
        <b/>
        <vertAlign val="subscript"/>
        <sz val="9"/>
        <color rgb="FF000000"/>
        <rFont val="Rockwell"/>
        <family val="1"/>
      </rPr>
      <t>3</t>
    </r>
    <r>
      <rPr>
        <b/>
        <sz val="9"/>
        <color rgb="FF000000"/>
        <rFont val="Rockwell"/>
        <family val="1"/>
      </rPr>
      <t>Ti</t>
    </r>
    <r>
      <rPr>
        <b/>
        <vertAlign val="subscript"/>
        <sz val="9"/>
        <color rgb="FF000000"/>
        <rFont val="Rockwell"/>
        <family val="1"/>
      </rPr>
      <t>2</t>
    </r>
    <r>
      <rPr>
        <b/>
        <sz val="9"/>
        <color rgb="FF000000"/>
        <rFont val="Rockwell"/>
        <family val="1"/>
      </rPr>
      <t>(Si</t>
    </r>
    <r>
      <rPr>
        <b/>
        <vertAlign val="subscript"/>
        <sz val="9"/>
        <color rgb="FF000000"/>
        <rFont val="Rockwell"/>
        <family val="1"/>
      </rPr>
      <t>3</t>
    </r>
    <r>
      <rPr>
        <b/>
        <sz val="9"/>
        <color rgb="FF000000"/>
        <rFont val="Rockwell"/>
        <family val="1"/>
      </rPr>
      <t>O</t>
    </r>
    <r>
      <rPr>
        <b/>
        <vertAlign val="subscript"/>
        <sz val="9"/>
        <color rgb="FF000000"/>
        <rFont val="Rockwell"/>
        <family val="1"/>
      </rPr>
      <t>12</t>
    </r>
    <r>
      <rPr>
        <b/>
        <sz val="9"/>
        <color rgb="FF000000"/>
        <rFont val="Rockwell"/>
        <family val="1"/>
      </rPr>
      <t>)</t>
    </r>
  </si>
  <si>
    <r>
      <t>Ca</t>
    </r>
    <r>
      <rPr>
        <b/>
        <vertAlign val="subscript"/>
        <sz val="9"/>
        <color rgb="FF000000"/>
        <rFont val="Rockwell"/>
        <family val="1"/>
      </rPr>
      <t>3</t>
    </r>
    <r>
      <rPr>
        <b/>
        <sz val="9"/>
        <color rgb="FF000000"/>
        <rFont val="Rockwell"/>
        <family val="1"/>
      </rPr>
      <t>(Ti,Mg)</t>
    </r>
    <r>
      <rPr>
        <b/>
        <vertAlign val="subscript"/>
        <sz val="9"/>
        <color rgb="FF000000"/>
        <rFont val="Rockwell"/>
        <family val="1"/>
      </rPr>
      <t>2</t>
    </r>
    <r>
      <rPr>
        <b/>
        <sz val="9"/>
        <color rgb="FF000000"/>
        <rFont val="Rockwell"/>
        <family val="1"/>
      </rPr>
      <t>(Si</t>
    </r>
    <r>
      <rPr>
        <b/>
        <vertAlign val="subscript"/>
        <sz val="9"/>
        <color rgb="FF000000"/>
        <rFont val="Rockwell"/>
        <family val="1"/>
      </rPr>
      <t>3</t>
    </r>
    <r>
      <rPr>
        <b/>
        <sz val="9"/>
        <color rgb="FF000000"/>
        <rFont val="Rockwell"/>
        <family val="1"/>
      </rPr>
      <t>O</t>
    </r>
    <r>
      <rPr>
        <b/>
        <vertAlign val="subscript"/>
        <sz val="9"/>
        <color rgb="FF000000"/>
        <rFont val="Rockwell"/>
        <family val="1"/>
      </rPr>
      <t>12</t>
    </r>
    <r>
      <rPr>
        <b/>
        <sz val="9"/>
        <color rgb="FF000000"/>
        <rFont val="Rockwell"/>
        <family val="1"/>
      </rPr>
      <t>)</t>
    </r>
  </si>
  <si>
    <r>
      <t>Fe</t>
    </r>
    <r>
      <rPr>
        <b/>
        <vertAlign val="subscript"/>
        <sz val="9"/>
        <color rgb="FF000000"/>
        <rFont val="Rockwell"/>
        <family val="1"/>
      </rPr>
      <t>3</t>
    </r>
    <r>
      <rPr>
        <b/>
        <sz val="9"/>
        <color rgb="FF000000"/>
        <rFont val="Rockwell"/>
        <family val="1"/>
      </rPr>
      <t>(Ti,Fe)</t>
    </r>
    <r>
      <rPr>
        <b/>
        <vertAlign val="subscript"/>
        <sz val="9"/>
        <color rgb="FF000000"/>
        <rFont val="Rockwell"/>
        <family val="1"/>
      </rPr>
      <t>2</t>
    </r>
    <r>
      <rPr>
        <b/>
        <sz val="9"/>
        <color rgb="FF000000"/>
        <rFont val="Rockwell"/>
        <family val="1"/>
      </rPr>
      <t>(Si</t>
    </r>
    <r>
      <rPr>
        <b/>
        <vertAlign val="subscript"/>
        <sz val="9"/>
        <color rgb="FF000000"/>
        <rFont val="Rockwell"/>
        <family val="1"/>
      </rPr>
      <t>3</t>
    </r>
    <r>
      <rPr>
        <b/>
        <sz val="9"/>
        <color rgb="FF000000"/>
        <rFont val="Rockwell"/>
        <family val="1"/>
      </rPr>
      <t>O</t>
    </r>
    <r>
      <rPr>
        <b/>
        <vertAlign val="subscript"/>
        <sz val="9"/>
        <color rgb="FF000000"/>
        <rFont val="Rockwell"/>
        <family val="1"/>
      </rPr>
      <t>12</t>
    </r>
    <r>
      <rPr>
        <b/>
        <sz val="9"/>
        <color rgb="FF000000"/>
        <rFont val="Rockwell"/>
        <family val="1"/>
      </rPr>
      <t>)</t>
    </r>
  </si>
  <si>
    <r>
      <t>Mg</t>
    </r>
    <r>
      <rPr>
        <b/>
        <vertAlign val="subscript"/>
        <sz val="9"/>
        <color rgb="FF000000"/>
        <rFont val="Rockwell"/>
        <family val="1"/>
      </rPr>
      <t>3</t>
    </r>
    <r>
      <rPr>
        <b/>
        <sz val="9"/>
        <color rgb="FF000000"/>
        <rFont val="Rockwell"/>
        <family val="1"/>
      </rPr>
      <t>(Mg,Si)</t>
    </r>
    <r>
      <rPr>
        <b/>
        <vertAlign val="subscript"/>
        <sz val="9"/>
        <color rgb="FF000000"/>
        <rFont val="Rockwell"/>
        <family val="1"/>
      </rPr>
      <t>2</t>
    </r>
    <r>
      <rPr>
        <b/>
        <sz val="9"/>
        <color rgb="FF000000"/>
        <rFont val="Rockwell"/>
        <family val="1"/>
      </rPr>
      <t>(Si</t>
    </r>
    <r>
      <rPr>
        <b/>
        <vertAlign val="subscript"/>
        <sz val="9"/>
        <color rgb="FF000000"/>
        <rFont val="Rockwell"/>
        <family val="1"/>
      </rPr>
      <t>3</t>
    </r>
    <r>
      <rPr>
        <b/>
        <sz val="9"/>
        <color rgb="FF000000"/>
        <rFont val="Rockwell"/>
        <family val="1"/>
      </rPr>
      <t>O</t>
    </r>
    <r>
      <rPr>
        <b/>
        <vertAlign val="subscript"/>
        <sz val="9"/>
        <color rgb="FF000000"/>
        <rFont val="Rockwell"/>
        <family val="1"/>
      </rPr>
      <t>12</t>
    </r>
    <r>
      <rPr>
        <b/>
        <sz val="9"/>
        <color rgb="FF000000"/>
        <rFont val="Rockwell"/>
        <family val="1"/>
      </rPr>
      <t>)</t>
    </r>
  </si>
  <si>
    <r>
      <t>Ca</t>
    </r>
    <r>
      <rPr>
        <b/>
        <vertAlign val="subscript"/>
        <sz val="9"/>
        <color rgb="FF000000"/>
        <rFont val="Rockwell"/>
        <family val="1"/>
      </rPr>
      <t>3</t>
    </r>
    <r>
      <rPr>
        <b/>
        <sz val="9"/>
        <color rgb="FF000000"/>
        <rFont val="Rockwell"/>
        <family val="1"/>
      </rPr>
      <t>Cr</t>
    </r>
    <r>
      <rPr>
        <b/>
        <vertAlign val="subscript"/>
        <sz val="9"/>
        <color rgb="FF000000"/>
        <rFont val="Rockwell"/>
        <family val="1"/>
      </rPr>
      <t>2</t>
    </r>
    <r>
      <rPr>
        <b/>
        <sz val="9"/>
        <color rgb="FF000000"/>
        <rFont val="Rockwell"/>
        <family val="1"/>
      </rPr>
      <t>(Si</t>
    </r>
    <r>
      <rPr>
        <b/>
        <vertAlign val="subscript"/>
        <sz val="9"/>
        <color rgb="FF000000"/>
        <rFont val="Rockwell"/>
        <family val="1"/>
      </rPr>
      <t>3</t>
    </r>
    <r>
      <rPr>
        <b/>
        <sz val="9"/>
        <color rgb="FF000000"/>
        <rFont val="Rockwell"/>
        <family val="1"/>
      </rPr>
      <t>O</t>
    </r>
    <r>
      <rPr>
        <b/>
        <vertAlign val="subscript"/>
        <sz val="9"/>
        <color rgb="FF000000"/>
        <rFont val="Rockwell"/>
        <family val="1"/>
      </rPr>
      <t>12</t>
    </r>
    <r>
      <rPr>
        <b/>
        <sz val="9"/>
        <color rgb="FF000000"/>
        <rFont val="Rockwell"/>
        <family val="1"/>
      </rPr>
      <t>)</t>
    </r>
  </si>
  <si>
    <r>
      <t>Mg</t>
    </r>
    <r>
      <rPr>
        <b/>
        <vertAlign val="subscript"/>
        <sz val="9"/>
        <color rgb="FF000000"/>
        <rFont val="Rockwell"/>
        <family val="1"/>
      </rPr>
      <t>3</t>
    </r>
    <r>
      <rPr>
        <b/>
        <sz val="9"/>
        <color rgb="FF000000"/>
        <rFont val="Rockwell"/>
        <family val="1"/>
      </rPr>
      <t>Cr</t>
    </r>
    <r>
      <rPr>
        <b/>
        <vertAlign val="subscript"/>
        <sz val="9"/>
        <color rgb="FF000000"/>
        <rFont val="Rockwell"/>
        <family val="1"/>
      </rPr>
      <t>2</t>
    </r>
    <r>
      <rPr>
        <b/>
        <sz val="9"/>
        <color rgb="FF000000"/>
        <rFont val="Rockwell"/>
        <family val="1"/>
      </rPr>
      <t>(Si</t>
    </r>
    <r>
      <rPr>
        <b/>
        <vertAlign val="subscript"/>
        <sz val="9"/>
        <color rgb="FF000000"/>
        <rFont val="Rockwell"/>
        <family val="1"/>
      </rPr>
      <t>3</t>
    </r>
    <r>
      <rPr>
        <b/>
        <sz val="9"/>
        <color rgb="FF000000"/>
        <rFont val="Rockwell"/>
        <family val="1"/>
      </rPr>
      <t>O</t>
    </r>
    <r>
      <rPr>
        <b/>
        <vertAlign val="subscript"/>
        <sz val="9"/>
        <color rgb="FF000000"/>
        <rFont val="Rockwell"/>
        <family val="1"/>
      </rPr>
      <t>12</t>
    </r>
    <r>
      <rPr>
        <b/>
        <sz val="9"/>
        <color rgb="FF000000"/>
        <rFont val="Rockwell"/>
        <family val="1"/>
      </rPr>
      <t>)</t>
    </r>
  </si>
  <si>
    <r>
      <t>Mn</t>
    </r>
    <r>
      <rPr>
        <b/>
        <vertAlign val="subscript"/>
        <sz val="9"/>
        <color rgb="FF000000"/>
        <rFont val="Rockwell"/>
        <family val="1"/>
      </rPr>
      <t>3</t>
    </r>
    <r>
      <rPr>
        <b/>
        <sz val="9"/>
        <color rgb="FF000000"/>
        <rFont val="Rockwell"/>
        <family val="1"/>
      </rPr>
      <t>Al</t>
    </r>
    <r>
      <rPr>
        <b/>
        <vertAlign val="subscript"/>
        <sz val="9"/>
        <color rgb="FF000000"/>
        <rFont val="Rockwell"/>
        <family val="1"/>
      </rPr>
      <t>2</t>
    </r>
    <r>
      <rPr>
        <b/>
        <sz val="9"/>
        <color rgb="FF000000"/>
        <rFont val="Rockwell"/>
        <family val="1"/>
      </rPr>
      <t>(Si</t>
    </r>
    <r>
      <rPr>
        <b/>
        <vertAlign val="subscript"/>
        <sz val="9"/>
        <color rgb="FF000000"/>
        <rFont val="Rockwell"/>
        <family val="1"/>
      </rPr>
      <t>3</t>
    </r>
    <r>
      <rPr>
        <b/>
        <sz val="9"/>
        <color rgb="FF000000"/>
        <rFont val="Rockwell"/>
        <family val="1"/>
      </rPr>
      <t>O</t>
    </r>
    <r>
      <rPr>
        <b/>
        <vertAlign val="subscript"/>
        <sz val="9"/>
        <color rgb="FF000000"/>
        <rFont val="Rockwell"/>
        <family val="1"/>
      </rPr>
      <t>12</t>
    </r>
    <r>
      <rPr>
        <b/>
        <sz val="9"/>
        <color rgb="FF000000"/>
        <rFont val="Rockwell"/>
        <family val="1"/>
      </rPr>
      <t>)</t>
    </r>
  </si>
  <si>
    <r>
      <t>Mg</t>
    </r>
    <r>
      <rPr>
        <b/>
        <vertAlign val="subscript"/>
        <sz val="9"/>
        <color rgb="FF000000"/>
        <rFont val="Rockwell"/>
        <family val="1"/>
      </rPr>
      <t>3</t>
    </r>
    <r>
      <rPr>
        <b/>
        <sz val="9"/>
        <color rgb="FF000000"/>
        <rFont val="Rockwell"/>
        <family val="1"/>
      </rPr>
      <t>Al</t>
    </r>
    <r>
      <rPr>
        <b/>
        <vertAlign val="subscript"/>
        <sz val="9"/>
        <color rgb="FF000000"/>
        <rFont val="Rockwell"/>
        <family val="1"/>
      </rPr>
      <t>2</t>
    </r>
    <r>
      <rPr>
        <b/>
        <sz val="9"/>
        <color rgb="FF000000"/>
        <rFont val="Rockwell"/>
        <family val="1"/>
      </rPr>
      <t>(Si</t>
    </r>
    <r>
      <rPr>
        <b/>
        <vertAlign val="subscript"/>
        <sz val="9"/>
        <color rgb="FF000000"/>
        <rFont val="Rockwell"/>
        <family val="1"/>
      </rPr>
      <t>3</t>
    </r>
    <r>
      <rPr>
        <b/>
        <sz val="9"/>
        <color rgb="FF000000"/>
        <rFont val="Rockwell"/>
        <family val="1"/>
      </rPr>
      <t>O</t>
    </r>
    <r>
      <rPr>
        <b/>
        <vertAlign val="subscript"/>
        <sz val="9"/>
        <color rgb="FF000000"/>
        <rFont val="Rockwell"/>
        <family val="1"/>
      </rPr>
      <t>12</t>
    </r>
    <r>
      <rPr>
        <b/>
        <sz val="9"/>
        <color rgb="FF000000"/>
        <rFont val="Rockwell"/>
        <family val="1"/>
      </rPr>
      <t>)</t>
    </r>
  </si>
  <si>
    <r>
      <t>Fe</t>
    </r>
    <r>
      <rPr>
        <b/>
        <vertAlign val="subscript"/>
        <sz val="9"/>
        <color rgb="FF000000"/>
        <rFont val="Rockwell"/>
        <family val="1"/>
      </rPr>
      <t>3</t>
    </r>
    <r>
      <rPr>
        <b/>
        <sz val="9"/>
        <color rgb="FF000000"/>
        <rFont val="Rockwell"/>
        <family val="1"/>
      </rPr>
      <t>Al</t>
    </r>
    <r>
      <rPr>
        <b/>
        <vertAlign val="subscript"/>
        <sz val="9"/>
        <color rgb="FF000000"/>
        <rFont val="Rockwell"/>
        <family val="1"/>
      </rPr>
      <t>2</t>
    </r>
    <r>
      <rPr>
        <b/>
        <sz val="9"/>
        <color rgb="FF000000"/>
        <rFont val="Rockwell"/>
        <family val="1"/>
      </rPr>
      <t>(Si</t>
    </r>
    <r>
      <rPr>
        <b/>
        <vertAlign val="subscript"/>
        <sz val="9"/>
        <color rgb="FF000000"/>
        <rFont val="Rockwell"/>
        <family val="1"/>
      </rPr>
      <t>3</t>
    </r>
    <r>
      <rPr>
        <b/>
        <sz val="9"/>
        <color rgb="FF000000"/>
        <rFont val="Rockwell"/>
        <family val="1"/>
      </rPr>
      <t>O</t>
    </r>
    <r>
      <rPr>
        <b/>
        <vertAlign val="subscript"/>
        <sz val="9"/>
        <color rgb="FF000000"/>
        <rFont val="Rockwell"/>
        <family val="1"/>
      </rPr>
      <t>12</t>
    </r>
    <r>
      <rPr>
        <b/>
        <sz val="9"/>
        <color rgb="FF000000"/>
        <rFont val="Rockwell"/>
        <family val="1"/>
      </rPr>
      <t>)</t>
    </r>
  </si>
  <si>
    <r>
      <t>Ca</t>
    </r>
    <r>
      <rPr>
        <b/>
        <vertAlign val="subscript"/>
        <sz val="9"/>
        <color rgb="FF000000"/>
        <rFont val="Rockwell"/>
        <family val="1"/>
      </rPr>
      <t>3</t>
    </r>
    <r>
      <rPr>
        <b/>
        <sz val="9"/>
        <color rgb="FF000000"/>
        <rFont val="Rockwell"/>
        <family val="1"/>
      </rPr>
      <t>Al</t>
    </r>
    <r>
      <rPr>
        <b/>
        <vertAlign val="subscript"/>
        <sz val="9"/>
        <color rgb="FF000000"/>
        <rFont val="Rockwell"/>
        <family val="1"/>
      </rPr>
      <t>2</t>
    </r>
    <r>
      <rPr>
        <b/>
        <sz val="9"/>
        <color rgb="FF000000"/>
        <rFont val="Rockwell"/>
        <family val="1"/>
      </rPr>
      <t>(Si</t>
    </r>
    <r>
      <rPr>
        <b/>
        <vertAlign val="subscript"/>
        <sz val="9"/>
        <color rgb="FF000000"/>
        <rFont val="Rockwell"/>
        <family val="1"/>
      </rPr>
      <t>3</t>
    </r>
    <r>
      <rPr>
        <b/>
        <sz val="9"/>
        <color rgb="FF000000"/>
        <rFont val="Rockwell"/>
        <family val="1"/>
      </rPr>
      <t>O</t>
    </r>
    <r>
      <rPr>
        <b/>
        <vertAlign val="subscript"/>
        <sz val="9"/>
        <color rgb="FF000000"/>
        <rFont val="Rockwell"/>
        <family val="1"/>
      </rPr>
      <t>12</t>
    </r>
    <r>
      <rPr>
        <b/>
        <sz val="9"/>
        <color rgb="FF000000"/>
        <rFont val="Rockwell"/>
        <family val="1"/>
      </rPr>
      <t>)</t>
    </r>
  </si>
  <si>
    <r>
      <t>Ca</t>
    </r>
    <r>
      <rPr>
        <b/>
        <vertAlign val="subscript"/>
        <sz val="9"/>
        <color rgb="FF000000"/>
        <rFont val="Rockwell"/>
        <family val="1"/>
      </rPr>
      <t>3</t>
    </r>
    <r>
      <rPr>
        <b/>
        <sz val="9"/>
        <color rgb="FF000000"/>
        <rFont val="Rockwell"/>
        <family val="1"/>
      </rPr>
      <t>Fe</t>
    </r>
    <r>
      <rPr>
        <b/>
        <vertAlign val="subscript"/>
        <sz val="9"/>
        <color rgb="FF000000"/>
        <rFont val="Rockwell"/>
        <family val="1"/>
      </rPr>
      <t>2</t>
    </r>
    <r>
      <rPr>
        <b/>
        <sz val="9"/>
        <color rgb="FF000000"/>
        <rFont val="Rockwell"/>
        <family val="1"/>
      </rPr>
      <t>(Si</t>
    </r>
    <r>
      <rPr>
        <b/>
        <vertAlign val="subscript"/>
        <sz val="9"/>
        <color rgb="FF000000"/>
        <rFont val="Rockwell"/>
        <family val="1"/>
      </rPr>
      <t>3</t>
    </r>
    <r>
      <rPr>
        <b/>
        <sz val="9"/>
        <color rgb="FF000000"/>
        <rFont val="Rockwell"/>
        <family val="1"/>
      </rPr>
      <t>O</t>
    </r>
    <r>
      <rPr>
        <b/>
        <vertAlign val="subscript"/>
        <sz val="9"/>
        <color rgb="FF000000"/>
        <rFont val="Rockwell"/>
        <family val="1"/>
      </rPr>
      <t>12</t>
    </r>
    <r>
      <rPr>
        <b/>
        <sz val="9"/>
        <color rgb="FF000000"/>
        <rFont val="Rockwell"/>
        <family val="1"/>
      </rPr>
      <t>)</t>
    </r>
  </si>
  <si>
    <r>
      <t>Mn</t>
    </r>
    <r>
      <rPr>
        <b/>
        <vertAlign val="subscript"/>
        <sz val="9"/>
        <color rgb="FF000000"/>
        <rFont val="Rockwell"/>
        <family val="1"/>
      </rPr>
      <t>3</t>
    </r>
    <r>
      <rPr>
        <b/>
        <sz val="9"/>
        <color rgb="FF000000"/>
        <rFont val="Rockwell"/>
        <family val="1"/>
      </rPr>
      <t>Fe</t>
    </r>
    <r>
      <rPr>
        <b/>
        <vertAlign val="subscript"/>
        <sz val="9"/>
        <color rgb="FF000000"/>
        <rFont val="Rockwell"/>
        <family val="1"/>
      </rPr>
      <t>2</t>
    </r>
    <r>
      <rPr>
        <b/>
        <sz val="9"/>
        <color rgb="FF000000"/>
        <rFont val="Rockwell"/>
        <family val="1"/>
      </rPr>
      <t>(Si</t>
    </r>
    <r>
      <rPr>
        <b/>
        <vertAlign val="subscript"/>
        <sz val="9"/>
        <color rgb="FF000000"/>
        <rFont val="Rockwell"/>
        <family val="1"/>
      </rPr>
      <t>3</t>
    </r>
    <r>
      <rPr>
        <b/>
        <sz val="9"/>
        <color rgb="FF000000"/>
        <rFont val="Rockwell"/>
        <family val="1"/>
      </rPr>
      <t>O</t>
    </r>
    <r>
      <rPr>
        <b/>
        <vertAlign val="subscript"/>
        <sz val="9"/>
        <color rgb="FF000000"/>
        <rFont val="Rockwell"/>
        <family val="1"/>
      </rPr>
      <t>12</t>
    </r>
    <r>
      <rPr>
        <b/>
        <sz val="9"/>
        <color rgb="FF000000"/>
        <rFont val="Rockwell"/>
        <family val="1"/>
      </rPr>
      <t>)</t>
    </r>
  </si>
  <si>
    <r>
      <t>Fe</t>
    </r>
    <r>
      <rPr>
        <b/>
        <vertAlign val="subscript"/>
        <sz val="9"/>
        <color rgb="FF000000"/>
        <rFont val="Rockwell"/>
        <family val="1"/>
      </rPr>
      <t>3</t>
    </r>
    <r>
      <rPr>
        <b/>
        <sz val="9"/>
        <color rgb="FF000000"/>
        <rFont val="Rockwell"/>
        <family val="1"/>
      </rPr>
      <t>Fe</t>
    </r>
    <r>
      <rPr>
        <b/>
        <vertAlign val="subscript"/>
        <sz val="9"/>
        <color rgb="FF000000"/>
        <rFont val="Rockwell"/>
        <family val="1"/>
      </rPr>
      <t>2</t>
    </r>
    <r>
      <rPr>
        <b/>
        <sz val="9"/>
        <color rgb="FF000000"/>
        <rFont val="Rockwell"/>
        <family val="1"/>
      </rPr>
      <t>(Si</t>
    </r>
    <r>
      <rPr>
        <b/>
        <vertAlign val="subscript"/>
        <sz val="9"/>
        <color rgb="FF000000"/>
        <rFont val="Rockwell"/>
        <family val="1"/>
      </rPr>
      <t>3</t>
    </r>
    <r>
      <rPr>
        <b/>
        <sz val="9"/>
        <color rgb="FF000000"/>
        <rFont val="Rockwell"/>
        <family val="1"/>
      </rPr>
      <t>O</t>
    </r>
    <r>
      <rPr>
        <b/>
        <vertAlign val="subscript"/>
        <sz val="9"/>
        <color rgb="FF000000"/>
        <rFont val="Rockwell"/>
        <family val="1"/>
      </rPr>
      <t>12</t>
    </r>
    <r>
      <rPr>
        <b/>
        <sz val="9"/>
        <color rgb="FF000000"/>
        <rFont val="Rockwell"/>
        <family val="1"/>
      </rPr>
      <t>)</t>
    </r>
  </si>
  <si>
    <r>
      <t>Mg</t>
    </r>
    <r>
      <rPr>
        <b/>
        <vertAlign val="subscript"/>
        <sz val="9"/>
        <color rgb="FF000000"/>
        <rFont val="Rockwell"/>
        <family val="1"/>
      </rPr>
      <t>3</t>
    </r>
    <r>
      <rPr>
        <b/>
        <sz val="9"/>
        <color rgb="FF000000"/>
        <rFont val="Rockwell"/>
        <family val="1"/>
      </rPr>
      <t>Fe</t>
    </r>
    <r>
      <rPr>
        <b/>
        <vertAlign val="subscript"/>
        <sz val="9"/>
        <color rgb="FF000000"/>
        <rFont val="Rockwell"/>
        <family val="1"/>
      </rPr>
      <t>2</t>
    </r>
    <r>
      <rPr>
        <b/>
        <sz val="9"/>
        <color rgb="FF000000"/>
        <rFont val="Rockwell"/>
        <family val="1"/>
      </rPr>
      <t>(Si</t>
    </r>
    <r>
      <rPr>
        <b/>
        <vertAlign val="subscript"/>
        <sz val="9"/>
        <color rgb="FF000000"/>
        <rFont val="Rockwell"/>
        <family val="1"/>
      </rPr>
      <t>3</t>
    </r>
    <r>
      <rPr>
        <b/>
        <sz val="9"/>
        <color rgb="FF000000"/>
        <rFont val="Rockwell"/>
        <family val="1"/>
      </rPr>
      <t>O</t>
    </r>
    <r>
      <rPr>
        <b/>
        <vertAlign val="subscript"/>
        <sz val="9"/>
        <color rgb="FF000000"/>
        <rFont val="Rockwell"/>
        <family val="1"/>
      </rPr>
      <t>12</t>
    </r>
    <r>
      <rPr>
        <b/>
        <sz val="9"/>
        <color rgb="FF000000"/>
        <rFont val="Rockwell"/>
        <family val="1"/>
      </rPr>
      <t>)</t>
    </r>
  </si>
  <si>
    <t/>
  </si>
  <si>
    <t xml:space="preserve"> </t>
  </si>
  <si>
    <t>"Majorite"</t>
  </si>
  <si>
    <t>Majorite 
+ NaTi garnet</t>
  </si>
  <si>
    <r>
      <t>K</t>
    </r>
    <r>
      <rPr>
        <b/>
        <vertAlign val="subscript"/>
        <sz val="10"/>
        <color rgb="FF000000"/>
        <rFont val="Rockwell"/>
        <family val="1"/>
      </rPr>
      <t>2</t>
    </r>
    <r>
      <rPr>
        <b/>
        <sz val="10"/>
        <color rgb="FF000000"/>
        <rFont val="Rockwell"/>
        <family val="1"/>
      </rPr>
      <t>O</t>
    </r>
  </si>
  <si>
    <t>NiO</t>
  </si>
  <si>
    <t>Jd</t>
  </si>
  <si>
    <t>Aeg</t>
  </si>
  <si>
    <t>Quad</t>
  </si>
  <si>
    <t>En</t>
  </si>
  <si>
    <t>Fs</t>
  </si>
  <si>
    <t>Wo</t>
  </si>
  <si>
    <t>J</t>
  </si>
  <si>
    <t>Q</t>
  </si>
  <si>
    <t>Al (T)</t>
  </si>
  <si>
    <t>Al (M1)</t>
  </si>
  <si>
    <t>Mn</t>
  </si>
  <si>
    <t>K</t>
  </si>
  <si>
    <t>Ni</t>
  </si>
  <si>
    <r>
      <t>Fe</t>
    </r>
    <r>
      <rPr>
        <b/>
        <vertAlign val="superscript"/>
        <sz val="10"/>
        <rFont val="Rockwell"/>
        <family val="1"/>
      </rPr>
      <t>3+</t>
    </r>
    <r>
      <rPr>
        <b/>
        <sz val="10"/>
        <rFont val="Rockwell"/>
        <family val="1"/>
      </rPr>
      <t xml:space="preserve"> (T)</t>
    </r>
  </si>
  <si>
    <r>
      <t>Fe</t>
    </r>
    <r>
      <rPr>
        <b/>
        <vertAlign val="superscript"/>
        <sz val="10"/>
        <rFont val="Rockwell"/>
        <family val="1"/>
      </rPr>
      <t>3+</t>
    </r>
    <r>
      <rPr>
        <b/>
        <sz val="10"/>
        <rFont val="Rockwell"/>
        <family val="1"/>
      </rPr>
      <t xml:space="preserve"> (M1)</t>
    </r>
  </si>
  <si>
    <t>Eclogite cpx</t>
  </si>
  <si>
    <t>&lt;MDL</t>
  </si>
  <si>
    <t>----------</t>
  </si>
  <si>
    <t>218_4*</t>
  </si>
  <si>
    <t>=</t>
  </si>
  <si>
    <t>2*Na</t>
  </si>
  <si>
    <r>
      <t>Ca+Mg+Fe</t>
    </r>
    <r>
      <rPr>
        <b/>
        <vertAlign val="superscript"/>
        <sz val="12"/>
        <color theme="1"/>
        <rFont val="Calibri"/>
        <family val="2"/>
        <charset val="204"/>
        <scheme val="minor"/>
      </rPr>
      <t>2+</t>
    </r>
  </si>
  <si>
    <t>Cpx from diamonds containing majorite</t>
  </si>
  <si>
    <t>-</t>
  </si>
  <si>
    <t>Ca/(Ca+Mg+Fe)</t>
  </si>
  <si>
    <t>grain median</t>
  </si>
  <si>
    <t>grain STDEV</t>
  </si>
  <si>
    <t>Nakamura, 2009</t>
  </si>
  <si>
    <t>2σ (‰) [Av]</t>
  </si>
  <si>
    <r>
      <t>δ</t>
    </r>
    <r>
      <rPr>
        <b/>
        <vertAlign val="superscript"/>
        <sz val="10"/>
        <rFont val="Arial"/>
        <family val="2"/>
      </rPr>
      <t>18</t>
    </r>
    <r>
      <rPr>
        <b/>
        <sz val="10"/>
        <rFont val="Arial"/>
        <family val="2"/>
        <charset val="204"/>
      </rPr>
      <t>O (SMOW)</t>
    </r>
  </si>
  <si>
    <t>1σ (‰) [Av]</t>
  </si>
  <si>
    <r>
      <t>δ</t>
    </r>
    <r>
      <rPr>
        <b/>
        <vertAlign val="superscript"/>
        <sz val="10"/>
        <rFont val="Arial"/>
        <family val="2"/>
      </rPr>
      <t>18</t>
    </r>
    <r>
      <rPr>
        <b/>
        <sz val="10"/>
        <rFont val="Arial"/>
        <family val="2"/>
        <charset val="204"/>
      </rPr>
      <t>O (UAG)</t>
    </r>
  </si>
  <si>
    <t>Averaged</t>
  </si>
  <si>
    <t>Spot Name</t>
  </si>
  <si>
    <t>Session</t>
  </si>
  <si>
    <t xml:space="preserve">2σ (‰) </t>
  </si>
  <si>
    <t xml:space="preserve">1σ (‰) </t>
  </si>
  <si>
    <t>S6642B_91@1</t>
  </si>
  <si>
    <t>IP20037</t>
  </si>
  <si>
    <t>S6642B_91@2</t>
  </si>
  <si>
    <t>S6643B_119@1</t>
  </si>
  <si>
    <t>IP20036A</t>
  </si>
  <si>
    <t>S6643B_119@2</t>
  </si>
  <si>
    <t>S6644B_150@1</t>
  </si>
  <si>
    <t>S6644B_150@2</t>
  </si>
  <si>
    <t>S6644B_150@3</t>
  </si>
  <si>
    <t>S6645B_249@1</t>
  </si>
  <si>
    <t>S6646B_297@1</t>
  </si>
  <si>
    <t>S6646B_297@2</t>
  </si>
  <si>
    <t>S6647B_310@1</t>
  </si>
  <si>
    <t>S6647B_310@2</t>
  </si>
  <si>
    <t>S6647B_310@3</t>
  </si>
  <si>
    <t>S6648B_332@1</t>
  </si>
  <si>
    <t>S6655B_218@1</t>
  </si>
  <si>
    <t>S6655B_218@2</t>
  </si>
  <si>
    <t>S6655B_218@3</t>
  </si>
  <si>
    <t>S6655B_218@4</t>
  </si>
  <si>
    <t>S6649B_61@1</t>
  </si>
  <si>
    <t>S6649B_61@2</t>
  </si>
  <si>
    <t>S6649B_61@3</t>
  </si>
  <si>
    <t>S6649B_61@4</t>
  </si>
  <si>
    <t>S6650B_68@1</t>
  </si>
  <si>
    <t>S6651B_106@1</t>
  </si>
  <si>
    <t>S6651B_106@2</t>
  </si>
  <si>
    <t>S6651B_106@3</t>
  </si>
  <si>
    <t>S6652B_110@1</t>
  </si>
  <si>
    <t>S6652B_110@2</t>
  </si>
  <si>
    <t>S6652B_110@3</t>
  </si>
  <si>
    <t>S6652B_110@4</t>
  </si>
  <si>
    <t>S6653B_139@1</t>
  </si>
  <si>
    <t>S6653B_139@2</t>
  </si>
  <si>
    <t>S6654B_164@1</t>
  </si>
  <si>
    <t>S6654B_164@2</t>
  </si>
  <si>
    <t>S6656B_265@1</t>
  </si>
  <si>
    <t>S6656B_265@2</t>
  </si>
  <si>
    <t>S6656B_265@3</t>
  </si>
  <si>
    <t>S6657B_314@1</t>
  </si>
  <si>
    <t>S6657B_314@2</t>
  </si>
  <si>
    <t>S6657B_314@3</t>
  </si>
  <si>
    <t>S6657B_314@4</t>
  </si>
  <si>
    <t>S6658B_320_2@1</t>
  </si>
  <si>
    <t>S6658B_320_2@2</t>
  </si>
  <si>
    <t>S6658C_320_3@1</t>
  </si>
  <si>
    <t>S6658C_320_3@2</t>
  </si>
  <si>
    <t>S6658C_320_3@3</t>
  </si>
  <si>
    <t>S6658C_320_3@4</t>
  </si>
  <si>
    <t>S6660B_322@1</t>
  </si>
  <si>
    <t>S6660B_322@2</t>
  </si>
  <si>
    <t>S6660B_322@3</t>
  </si>
  <si>
    <t>S6661B_324@1</t>
  </si>
  <si>
    <t>S6661B_324@2</t>
  </si>
  <si>
    <t>S6661B_324@3</t>
  </si>
  <si>
    <t>S6661B_324@4</t>
  </si>
  <si>
    <t>S6662B_355@1</t>
  </si>
  <si>
    <t>S6662B_355@2</t>
  </si>
  <si>
    <t>S6662B_355@3</t>
  </si>
  <si>
    <t>S6663B_367@1</t>
  </si>
  <si>
    <t>S6663B_367@2</t>
  </si>
  <si>
    <t>S6663B_367@3</t>
  </si>
  <si>
    <t>S6663B_367@4</t>
  </si>
  <si>
    <t>S6664B_381@1</t>
  </si>
  <si>
    <t>S6664B_381@2</t>
  </si>
  <si>
    <t>S6665B_383@1</t>
  </si>
  <si>
    <t>S6665B_383@2</t>
  </si>
  <si>
    <t>S6665B_383@3</t>
  </si>
  <si>
    <t>S6665B_383@4</t>
  </si>
  <si>
    <t>IP20036B</t>
  </si>
  <si>
    <t>S6666B_398@1</t>
  </si>
  <si>
    <t>S6666B_398@2</t>
  </si>
  <si>
    <t>S6666B_398@3</t>
  </si>
  <si>
    <t>S6666B_398@4</t>
  </si>
  <si>
    <t>S6666B_398@5</t>
  </si>
  <si>
    <t>S6666B_398@6</t>
  </si>
  <si>
    <t>S6667B_399@1</t>
  </si>
  <si>
    <t>S6667B_399@2</t>
  </si>
  <si>
    <t>S6667B_399@3</t>
  </si>
  <si>
    <t>S6667B_399@4</t>
  </si>
  <si>
    <t>S6667B_399@5</t>
  </si>
  <si>
    <t>S6667B_399@6</t>
  </si>
  <si>
    <t>S6668B_400_1@1</t>
  </si>
  <si>
    <t>S6668B_400_1@2</t>
  </si>
  <si>
    <t>S6668B_400_1@3</t>
  </si>
  <si>
    <t>S6668B_400_1@4</t>
  </si>
  <si>
    <t>S6668B_400_1@5</t>
  </si>
  <si>
    <t>S6668B_400_1@6</t>
  </si>
  <si>
    <t>S6668B_400_1@7</t>
  </si>
  <si>
    <t>S6669B_408@1</t>
  </si>
  <si>
    <t>S6669B_408@2</t>
  </si>
  <si>
    <t>S6669B_408@3</t>
  </si>
  <si>
    <t>S6669B_408@4</t>
  </si>
  <si>
    <t>S6670B_409@1</t>
  </si>
  <si>
    <t>S6670B_409@2</t>
  </si>
  <si>
    <t>S6670B_409@3</t>
  </si>
  <si>
    <t>S6670B_409@4</t>
  </si>
  <si>
    <t>S6671B_410@1</t>
  </si>
  <si>
    <t>S6671B_410@2</t>
  </si>
  <si>
    <t>S6671B_410@3</t>
  </si>
  <si>
    <t>S6671B_410@4</t>
  </si>
  <si>
    <t>S6671B_410@5</t>
  </si>
  <si>
    <t>S6672B_414_1@1</t>
  </si>
  <si>
    <t>S6672B_414_1@2</t>
  </si>
  <si>
    <t>S6672B_414_1@3</t>
  </si>
  <si>
    <t>S6672B_414_1@4</t>
  </si>
  <si>
    <t>S6672B_414_2@1</t>
  </si>
  <si>
    <t>S6674B_419_1@1</t>
  </si>
  <si>
    <t>S6674B_419_1@2</t>
  </si>
  <si>
    <t>S6674B_419_1@3</t>
  </si>
  <si>
    <t>S6674B_419_1@4</t>
  </si>
  <si>
    <t>S6674B_419_1@5</t>
  </si>
  <si>
    <t>S6674B_419_1@6</t>
  </si>
  <si>
    <t>S6674B_419_2@1</t>
  </si>
  <si>
    <t>S6674B_419_3@1</t>
  </si>
  <si>
    <t>S6674B_419_3@2</t>
  </si>
  <si>
    <t>S6674B_419_3@3</t>
  </si>
  <si>
    <t>S6674B_419_3@4</t>
  </si>
  <si>
    <t>S6677B_421@1</t>
  </si>
  <si>
    <t>S6677B_421@2</t>
  </si>
  <si>
    <t>S6678B_423_1@1</t>
  </si>
  <si>
    <t>S6678B_423_1@2</t>
  </si>
  <si>
    <t>S6678B_423_1@3</t>
  </si>
  <si>
    <t>S6678B_423_1@4</t>
  </si>
  <si>
    <t>S6678B_423_1@5</t>
  </si>
  <si>
    <t>S6678B_423_1@6</t>
  </si>
  <si>
    <t>S6678B_423_2@1</t>
  </si>
  <si>
    <t>S6678B_423_2@2</t>
  </si>
  <si>
    <t>S6680B_425@1</t>
  </si>
  <si>
    <t>S6680B_425@2</t>
  </si>
  <si>
    <t>S6680B_425@3</t>
  </si>
  <si>
    <t>S6680B_425@4</t>
  </si>
  <si>
    <t>S6680B_425@5</t>
  </si>
  <si>
    <t>S6680B_425@6</t>
  </si>
  <si>
    <t>S6681B_427@1</t>
  </si>
  <si>
    <t>S6681B_427@2</t>
  </si>
  <si>
    <t>S6681B_427@3</t>
  </si>
  <si>
    <t>S6681B_427@4</t>
  </si>
  <si>
    <t>S6681B_427@5</t>
  </si>
  <si>
    <t>S6682B_430@1</t>
  </si>
  <si>
    <t>S6683B_431@1</t>
  </si>
  <si>
    <t>S6683B_431@2</t>
  </si>
  <si>
    <t>S6683B_431@3</t>
  </si>
  <si>
    <t>S6683B_431@4</t>
  </si>
  <si>
    <t>S6683B_431@5</t>
  </si>
  <si>
    <t>S6684B_432@1</t>
  </si>
  <si>
    <t>S6684B_432@2</t>
  </si>
  <si>
    <t>S6684B_432@3</t>
  </si>
  <si>
    <t>S6685B_433@1</t>
  </si>
  <si>
    <t>S6685B_433@2</t>
  </si>
  <si>
    <t>S6685B_433@3</t>
  </si>
  <si>
    <t>S6685B_433@4</t>
  </si>
  <si>
    <t>S6685B_433@5</t>
  </si>
  <si>
    <t>S6685B_433@6</t>
  </si>
  <si>
    <t>S6686B_437_1@1</t>
  </si>
  <si>
    <t>S6686B_437_1@2</t>
  </si>
  <si>
    <t>IP20036C</t>
  </si>
  <si>
    <t>S6686B_437_1@3</t>
  </si>
  <si>
    <t>S6686B_437_1@4</t>
  </si>
  <si>
    <t>S6686B_437_1@5</t>
  </si>
  <si>
    <t>S6686B_437_2@1</t>
  </si>
  <si>
    <t>S6686B_437_2@2</t>
  </si>
  <si>
    <t>S6688B_439@1</t>
  </si>
  <si>
    <t>S6688B_439@2</t>
  </si>
  <si>
    <t>S6688B_439@3</t>
  </si>
  <si>
    <t>S6688B_439@4</t>
  </si>
  <si>
    <t>S6689B_444@1</t>
  </si>
  <si>
    <t>S6689B_444@2</t>
  </si>
  <si>
    <t>S6689B_444@3</t>
  </si>
  <si>
    <t>S6690B_455@1</t>
  </si>
  <si>
    <t>S6690B_455@2</t>
  </si>
  <si>
    <t>S6690B_455@3</t>
  </si>
  <si>
    <t>S6690B_455@4</t>
  </si>
  <si>
    <t>S6691B_466@1</t>
  </si>
  <si>
    <t>Point</t>
  </si>
  <si>
    <t>Grain</t>
  </si>
  <si>
    <r>
      <rPr>
        <b/>
        <sz val="11"/>
        <color theme="1"/>
        <rFont val="Calibri"/>
        <family val="2"/>
        <charset val="204"/>
      </rPr>
      <t>δ</t>
    </r>
    <r>
      <rPr>
        <b/>
        <vertAlign val="superscript"/>
        <sz val="11"/>
        <color theme="1"/>
        <rFont val="Calibri"/>
        <family val="2"/>
        <charset val="204"/>
        <scheme val="minor"/>
      </rPr>
      <t>13</t>
    </r>
    <r>
      <rPr>
        <b/>
        <sz val="11"/>
        <color theme="1"/>
        <rFont val="Calibri"/>
        <family val="2"/>
        <charset val="204"/>
        <scheme val="minor"/>
      </rPr>
      <t>C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 </t>
    </r>
    <r>
      <rPr>
        <b/>
        <vertAlign val="subscript"/>
        <sz val="11"/>
        <color theme="1"/>
        <rFont val="Calibri"/>
        <family val="2"/>
        <charset val="204"/>
        <scheme val="minor"/>
      </rPr>
      <t>Core</t>
    </r>
  </si>
  <si>
    <t>Ca/[Ca+Mg]</t>
  </si>
  <si>
    <t>Sample.
№ of the host diamond</t>
  </si>
  <si>
    <t>Chemical composition of inclusions of the studied Cullinan diamonds (in wt.%)</t>
  </si>
  <si>
    <t>References</t>
  </si>
  <si>
    <r>
      <t xml:space="preserve">Arai, H. (2010) A function for the R programming language to recast garnet analyses into end-members: Revision and porting of Muhling and Griffin’s method. </t>
    </r>
    <r>
      <rPr>
        <i/>
        <sz val="11"/>
        <color theme="1"/>
        <rFont val="Times New Roman"/>
        <family val="1"/>
        <charset val="204"/>
      </rPr>
      <t>Computers &amp; Geosciences</t>
    </r>
    <r>
      <rPr>
        <sz val="11"/>
        <color theme="1"/>
        <rFont val="Times New Roman"/>
        <family val="1"/>
        <charset val="204"/>
      </rPr>
      <t xml:space="preserve"> 36, 406–409. https://doi.org/10.1016/j.cageo.2009.05.007</t>
    </r>
  </si>
  <si>
    <r>
      <t xml:space="preserve">Locock, A.J. (2008) An Excel spreadsheet to recast analyses of garnet into end-member components, and a synopsis of the crystal chemistry of natural silicate garnets. </t>
    </r>
    <r>
      <rPr>
        <i/>
        <sz val="11"/>
        <color theme="1"/>
        <rFont val="Times New Roman"/>
        <family val="1"/>
        <charset val="204"/>
      </rPr>
      <t>Computers &amp; Geosciences</t>
    </r>
    <r>
      <rPr>
        <sz val="11"/>
        <color theme="1"/>
        <rFont val="Times New Roman"/>
        <family val="1"/>
        <charset val="204"/>
      </rPr>
      <t xml:space="preserve"> 34, 1769–1780. https://doi.org/10.1016/j.cageo.2007.12.013</t>
    </r>
  </si>
  <si>
    <r>
      <t xml:space="preserve">Nakamura, D. (2009) A new formulation of garnet-clinopyroxene geothermometer based on accumulation and statistical analysis of a large experimental data set. </t>
    </r>
    <r>
      <rPr>
        <i/>
        <sz val="11"/>
        <color theme="1"/>
        <rFont val="Times New Roman"/>
        <family val="1"/>
        <charset val="204"/>
      </rPr>
      <t>Journal of Metamorphic Geology</t>
    </r>
    <r>
      <rPr>
        <sz val="11"/>
        <color theme="1"/>
        <rFont val="Times New Roman"/>
        <family val="1"/>
        <charset val="204"/>
      </rPr>
      <t xml:space="preserve"> 27, 495–508. https://doi.org/10.1111/j.1525-1314.2009.00828.x</t>
    </r>
  </si>
  <si>
    <r>
      <t>18</t>
    </r>
    <r>
      <rPr>
        <b/>
        <sz val="11"/>
        <rFont val="Arial"/>
        <family val="2"/>
        <charset val="204"/>
      </rPr>
      <t>O/</t>
    </r>
    <r>
      <rPr>
        <b/>
        <vertAlign val="superscript"/>
        <sz val="11"/>
        <rFont val="Arial"/>
        <family val="2"/>
        <charset val="204"/>
      </rPr>
      <t>16</t>
    </r>
    <r>
      <rPr>
        <b/>
        <sz val="11"/>
        <rFont val="Arial"/>
        <family val="2"/>
        <charset val="204"/>
      </rPr>
      <t>O</t>
    </r>
  </si>
  <si>
    <r>
      <t xml:space="preserve">T (°C)
</t>
    </r>
    <r>
      <rPr>
        <sz val="11"/>
        <rFont val="Arial"/>
        <family val="2"/>
        <charset val="204"/>
      </rPr>
      <t>Rounded</t>
    </r>
  </si>
  <si>
    <r>
      <t xml:space="preserve">P (Gpa)
</t>
    </r>
    <r>
      <rPr>
        <sz val="11"/>
        <rFont val="Arial"/>
        <family val="2"/>
        <charset val="204"/>
      </rPr>
      <t>Rounded</t>
    </r>
  </si>
  <si>
    <r>
      <t>SiO</t>
    </r>
    <r>
      <rPr>
        <b/>
        <vertAlign val="subscript"/>
        <sz val="11"/>
        <color rgb="FF000000"/>
        <rFont val="Rockwell"/>
        <family val="1"/>
      </rPr>
      <t>2</t>
    </r>
  </si>
  <si>
    <r>
      <t>TiO</t>
    </r>
    <r>
      <rPr>
        <b/>
        <vertAlign val="subscript"/>
        <sz val="11"/>
        <rFont val="Rockwell"/>
        <family val="1"/>
      </rPr>
      <t>2</t>
    </r>
  </si>
  <si>
    <r>
      <t>Al</t>
    </r>
    <r>
      <rPr>
        <b/>
        <vertAlign val="subscript"/>
        <sz val="11"/>
        <color rgb="FF000000"/>
        <rFont val="Rockwell"/>
        <family val="1"/>
      </rPr>
      <t>2</t>
    </r>
    <r>
      <rPr>
        <b/>
        <sz val="11"/>
        <color rgb="FF000000"/>
        <rFont val="Rockwell"/>
        <family val="1"/>
      </rPr>
      <t>O</t>
    </r>
    <r>
      <rPr>
        <b/>
        <vertAlign val="subscript"/>
        <sz val="11"/>
        <color rgb="FF000000"/>
        <rFont val="Rockwell"/>
        <family val="1"/>
      </rPr>
      <t>3</t>
    </r>
  </si>
  <si>
    <r>
      <t>Cr</t>
    </r>
    <r>
      <rPr>
        <b/>
        <vertAlign val="subscript"/>
        <sz val="11"/>
        <color rgb="FF000000"/>
        <rFont val="Rockwell"/>
        <family val="1"/>
      </rPr>
      <t>2</t>
    </r>
    <r>
      <rPr>
        <b/>
        <sz val="11"/>
        <color rgb="FF000000"/>
        <rFont val="Rockwell"/>
        <family val="1"/>
      </rPr>
      <t>O</t>
    </r>
    <r>
      <rPr>
        <b/>
        <vertAlign val="subscript"/>
        <sz val="11"/>
        <color rgb="FF000000"/>
        <rFont val="Rockwell"/>
        <family val="1"/>
      </rPr>
      <t>3</t>
    </r>
  </si>
  <si>
    <r>
      <t>Na</t>
    </r>
    <r>
      <rPr>
        <b/>
        <vertAlign val="subscript"/>
        <sz val="11"/>
        <color rgb="FF000000"/>
        <rFont val="Rockwell"/>
        <family val="1"/>
      </rPr>
      <t>2</t>
    </r>
    <r>
      <rPr>
        <b/>
        <sz val="11"/>
        <color rgb="FF000000"/>
        <rFont val="Rockwell"/>
        <family val="1"/>
      </rPr>
      <t>O</t>
    </r>
  </si>
  <si>
    <r>
      <t>18</t>
    </r>
    <r>
      <rPr>
        <b/>
        <sz val="11"/>
        <rFont val="Arial"/>
        <family val="2"/>
        <charset val="204"/>
      </rPr>
      <t>O/</t>
    </r>
    <r>
      <rPr>
        <b/>
        <vertAlign val="superscript"/>
        <sz val="11"/>
        <rFont val="Arial"/>
        <family val="2"/>
      </rPr>
      <t>16</t>
    </r>
    <r>
      <rPr>
        <b/>
        <sz val="11"/>
        <rFont val="Arial"/>
        <family val="2"/>
        <charset val="204"/>
      </rPr>
      <t>O</t>
    </r>
  </si>
  <si>
    <r>
      <t>18</t>
    </r>
    <r>
      <rPr>
        <b/>
        <sz val="11"/>
        <rFont val="Arial"/>
        <family val="2"/>
        <charset val="204"/>
      </rPr>
      <t>O/</t>
    </r>
    <r>
      <rPr>
        <b/>
        <vertAlign val="superscript"/>
        <sz val="11"/>
        <rFont val="Arial"/>
        <family val="2"/>
      </rPr>
      <t>16</t>
    </r>
    <r>
      <rPr>
        <b/>
        <sz val="11"/>
        <rFont val="Arial"/>
        <family val="2"/>
        <charset val="204"/>
      </rPr>
      <t>O [Av.]</t>
    </r>
  </si>
  <si>
    <r>
      <t>δ</t>
    </r>
    <r>
      <rPr>
        <b/>
        <vertAlign val="superscript"/>
        <sz val="11"/>
        <rFont val="Arial"/>
        <family val="2"/>
      </rPr>
      <t>18</t>
    </r>
    <r>
      <rPr>
        <b/>
        <sz val="11"/>
        <rFont val="Arial"/>
        <family val="2"/>
        <charset val="204"/>
      </rPr>
      <t>O (UAG)</t>
    </r>
  </si>
  <si>
    <r>
      <t>δ</t>
    </r>
    <r>
      <rPr>
        <b/>
        <vertAlign val="superscript"/>
        <sz val="11"/>
        <rFont val="Arial"/>
        <family val="2"/>
      </rPr>
      <t>18</t>
    </r>
    <r>
      <rPr>
        <b/>
        <sz val="11"/>
        <rFont val="Arial"/>
        <family val="2"/>
        <charset val="204"/>
      </rPr>
      <t>O (SMOW)</t>
    </r>
  </si>
  <si>
    <r>
      <t>Fe</t>
    </r>
    <r>
      <rPr>
        <b/>
        <vertAlign val="superscript"/>
        <sz val="11"/>
        <rFont val="Rockwell"/>
        <family val="1"/>
      </rPr>
      <t>3+</t>
    </r>
  </si>
  <si>
    <r>
      <t>Fe</t>
    </r>
    <r>
      <rPr>
        <b/>
        <vertAlign val="superscript"/>
        <sz val="11"/>
        <rFont val="Rockwell"/>
        <family val="1"/>
      </rPr>
      <t>2+</t>
    </r>
  </si>
  <si>
    <r>
      <t>Mn</t>
    </r>
    <r>
      <rPr>
        <b/>
        <vertAlign val="superscript"/>
        <sz val="11"/>
        <rFont val="Rockwell"/>
        <family val="1"/>
      </rPr>
      <t>2+</t>
    </r>
  </si>
  <si>
    <r>
      <t>Mg</t>
    </r>
    <r>
      <rPr>
        <b/>
        <vertAlign val="subscript"/>
        <sz val="11"/>
        <color rgb="FF000000"/>
        <rFont val="Rockwell"/>
        <family val="1"/>
      </rPr>
      <t>3</t>
    </r>
    <r>
      <rPr>
        <b/>
        <sz val="11"/>
        <color rgb="FF000000"/>
        <rFont val="Rockwell"/>
        <family val="1"/>
      </rPr>
      <t>Al</t>
    </r>
    <r>
      <rPr>
        <b/>
        <vertAlign val="subscript"/>
        <sz val="11"/>
        <color rgb="FF000000"/>
        <rFont val="Rockwell"/>
        <family val="1"/>
      </rPr>
      <t>2</t>
    </r>
    <r>
      <rPr>
        <b/>
        <sz val="11"/>
        <color rgb="FF000000"/>
        <rFont val="Rockwell"/>
        <family val="1"/>
      </rPr>
      <t>(Si</t>
    </r>
    <r>
      <rPr>
        <b/>
        <vertAlign val="subscript"/>
        <sz val="11"/>
        <color rgb="FF000000"/>
        <rFont val="Rockwell"/>
        <family val="1"/>
      </rPr>
      <t>3</t>
    </r>
    <r>
      <rPr>
        <b/>
        <sz val="11"/>
        <color rgb="FF000000"/>
        <rFont val="Rockwell"/>
        <family val="1"/>
      </rPr>
      <t>O</t>
    </r>
    <r>
      <rPr>
        <b/>
        <vertAlign val="subscript"/>
        <sz val="11"/>
        <color rgb="FF000000"/>
        <rFont val="Rockwell"/>
        <family val="1"/>
      </rPr>
      <t>12</t>
    </r>
    <r>
      <rPr>
        <b/>
        <sz val="11"/>
        <color rgb="FF000000"/>
        <rFont val="Rockwell"/>
        <family val="1"/>
      </rPr>
      <t>)</t>
    </r>
  </si>
  <si>
    <r>
      <t>Fe</t>
    </r>
    <r>
      <rPr>
        <b/>
        <vertAlign val="subscript"/>
        <sz val="11"/>
        <color rgb="FF000000"/>
        <rFont val="Rockwell"/>
        <family val="1"/>
      </rPr>
      <t>3</t>
    </r>
    <r>
      <rPr>
        <b/>
        <sz val="11"/>
        <color rgb="FF000000"/>
        <rFont val="Rockwell"/>
        <family val="1"/>
      </rPr>
      <t>Al</t>
    </r>
    <r>
      <rPr>
        <b/>
        <vertAlign val="subscript"/>
        <sz val="11"/>
        <color rgb="FF000000"/>
        <rFont val="Rockwell"/>
        <family val="1"/>
      </rPr>
      <t>2</t>
    </r>
    <r>
      <rPr>
        <b/>
        <sz val="11"/>
        <color rgb="FF000000"/>
        <rFont val="Rockwell"/>
        <family val="1"/>
      </rPr>
      <t>(Si</t>
    </r>
    <r>
      <rPr>
        <b/>
        <vertAlign val="subscript"/>
        <sz val="11"/>
        <color rgb="FF000000"/>
        <rFont val="Rockwell"/>
        <family val="1"/>
      </rPr>
      <t>3</t>
    </r>
    <r>
      <rPr>
        <b/>
        <sz val="11"/>
        <color rgb="FF000000"/>
        <rFont val="Rockwell"/>
        <family val="1"/>
      </rPr>
      <t>O</t>
    </r>
    <r>
      <rPr>
        <b/>
        <vertAlign val="subscript"/>
        <sz val="11"/>
        <color rgb="FF000000"/>
        <rFont val="Rockwell"/>
        <family val="1"/>
      </rPr>
      <t>12</t>
    </r>
    <r>
      <rPr>
        <b/>
        <sz val="11"/>
        <color rgb="FF000000"/>
        <rFont val="Rockwell"/>
        <family val="1"/>
      </rPr>
      <t>)</t>
    </r>
  </si>
  <si>
    <r>
      <t>Ca</t>
    </r>
    <r>
      <rPr>
        <b/>
        <vertAlign val="subscript"/>
        <sz val="11"/>
        <color rgb="FF000000"/>
        <rFont val="Rockwell"/>
        <family val="1"/>
      </rPr>
      <t>3</t>
    </r>
    <r>
      <rPr>
        <b/>
        <sz val="11"/>
        <color rgb="FF000000"/>
        <rFont val="Rockwell"/>
        <family val="1"/>
      </rPr>
      <t>Al</t>
    </r>
    <r>
      <rPr>
        <b/>
        <vertAlign val="subscript"/>
        <sz val="11"/>
        <color rgb="FF000000"/>
        <rFont val="Rockwell"/>
        <family val="1"/>
      </rPr>
      <t>2</t>
    </r>
    <r>
      <rPr>
        <b/>
        <sz val="11"/>
        <color rgb="FF000000"/>
        <rFont val="Rockwell"/>
        <family val="1"/>
      </rPr>
      <t>(Si</t>
    </r>
    <r>
      <rPr>
        <b/>
        <vertAlign val="subscript"/>
        <sz val="11"/>
        <color rgb="FF000000"/>
        <rFont val="Rockwell"/>
        <family val="1"/>
      </rPr>
      <t>3</t>
    </r>
    <r>
      <rPr>
        <b/>
        <sz val="11"/>
        <color rgb="FF000000"/>
        <rFont val="Rockwell"/>
        <family val="1"/>
      </rPr>
      <t>O</t>
    </r>
    <r>
      <rPr>
        <b/>
        <vertAlign val="subscript"/>
        <sz val="11"/>
        <color rgb="FF000000"/>
        <rFont val="Rockwell"/>
        <family val="1"/>
      </rPr>
      <t>12</t>
    </r>
    <r>
      <rPr>
        <b/>
        <sz val="11"/>
        <color rgb="FF000000"/>
        <rFont val="Rockwell"/>
        <family val="1"/>
      </rPr>
      <t>)</t>
    </r>
  </si>
  <si>
    <r>
      <t>Ca</t>
    </r>
    <r>
      <rPr>
        <b/>
        <vertAlign val="subscript"/>
        <sz val="11"/>
        <color rgb="FF000000"/>
        <rFont val="Rockwell"/>
        <family val="1"/>
      </rPr>
      <t>3</t>
    </r>
    <r>
      <rPr>
        <b/>
        <sz val="11"/>
        <color rgb="FF000000"/>
        <rFont val="Rockwell"/>
        <family val="1"/>
      </rPr>
      <t>Fe</t>
    </r>
    <r>
      <rPr>
        <b/>
        <vertAlign val="subscript"/>
        <sz val="11"/>
        <color rgb="FF000000"/>
        <rFont val="Rockwell"/>
        <family val="1"/>
      </rPr>
      <t>2</t>
    </r>
    <r>
      <rPr>
        <b/>
        <sz val="11"/>
        <color rgb="FF000000"/>
        <rFont val="Rockwell"/>
        <family val="1"/>
      </rPr>
      <t>(Si</t>
    </r>
    <r>
      <rPr>
        <b/>
        <vertAlign val="subscript"/>
        <sz val="11"/>
        <color rgb="FF000000"/>
        <rFont val="Rockwell"/>
        <family val="1"/>
      </rPr>
      <t>3</t>
    </r>
    <r>
      <rPr>
        <b/>
        <sz val="11"/>
        <color rgb="FF000000"/>
        <rFont val="Rockwell"/>
        <family val="1"/>
      </rPr>
      <t>O</t>
    </r>
    <r>
      <rPr>
        <b/>
        <vertAlign val="subscript"/>
        <sz val="11"/>
        <color rgb="FF000000"/>
        <rFont val="Rockwell"/>
        <family val="1"/>
      </rPr>
      <t>12</t>
    </r>
    <r>
      <rPr>
        <b/>
        <sz val="11"/>
        <color rgb="FF000000"/>
        <rFont val="Rockwell"/>
        <family val="1"/>
      </rPr>
      <t>)</t>
    </r>
  </si>
  <si>
    <r>
      <t>Mn</t>
    </r>
    <r>
      <rPr>
        <b/>
        <vertAlign val="subscript"/>
        <sz val="11"/>
        <color rgb="FF000000"/>
        <rFont val="Rockwell"/>
        <family val="1"/>
      </rPr>
      <t>3</t>
    </r>
    <r>
      <rPr>
        <b/>
        <sz val="11"/>
        <color rgb="FF000000"/>
        <rFont val="Rockwell"/>
        <family val="1"/>
      </rPr>
      <t>Al</t>
    </r>
    <r>
      <rPr>
        <b/>
        <vertAlign val="subscript"/>
        <sz val="11"/>
        <color rgb="FF000000"/>
        <rFont val="Rockwell"/>
        <family val="1"/>
      </rPr>
      <t>2</t>
    </r>
    <r>
      <rPr>
        <b/>
        <sz val="11"/>
        <color rgb="FF000000"/>
        <rFont val="Rockwell"/>
        <family val="1"/>
      </rPr>
      <t>(Si</t>
    </r>
    <r>
      <rPr>
        <b/>
        <vertAlign val="subscript"/>
        <sz val="11"/>
        <color rgb="FF000000"/>
        <rFont val="Rockwell"/>
        <family val="1"/>
      </rPr>
      <t>3</t>
    </r>
    <r>
      <rPr>
        <b/>
        <sz val="11"/>
        <color rgb="FF000000"/>
        <rFont val="Rockwell"/>
        <family val="1"/>
      </rPr>
      <t>O</t>
    </r>
    <r>
      <rPr>
        <b/>
        <vertAlign val="subscript"/>
        <sz val="11"/>
        <color rgb="FF000000"/>
        <rFont val="Rockwell"/>
        <family val="1"/>
      </rPr>
      <t>12</t>
    </r>
    <r>
      <rPr>
        <b/>
        <sz val="11"/>
        <color rgb="FF000000"/>
        <rFont val="Rockwell"/>
        <family val="1"/>
      </rPr>
      <t>)</t>
    </r>
  </si>
  <si>
    <r>
      <t>Ca</t>
    </r>
    <r>
      <rPr>
        <b/>
        <vertAlign val="subscript"/>
        <sz val="11"/>
        <color rgb="FF000000"/>
        <rFont val="Rockwell"/>
        <family val="1"/>
      </rPr>
      <t>3</t>
    </r>
    <r>
      <rPr>
        <b/>
        <sz val="11"/>
        <color rgb="FF000000"/>
        <rFont val="Rockwell"/>
        <family val="1"/>
      </rPr>
      <t>Cr</t>
    </r>
    <r>
      <rPr>
        <b/>
        <vertAlign val="subscript"/>
        <sz val="11"/>
        <color rgb="FF000000"/>
        <rFont val="Rockwell"/>
        <family val="1"/>
      </rPr>
      <t>2</t>
    </r>
    <r>
      <rPr>
        <b/>
        <sz val="11"/>
        <color rgb="FF000000"/>
        <rFont val="Rockwell"/>
        <family val="1"/>
      </rPr>
      <t>(Si</t>
    </r>
    <r>
      <rPr>
        <b/>
        <vertAlign val="subscript"/>
        <sz val="11"/>
        <color rgb="FF000000"/>
        <rFont val="Rockwell"/>
        <family val="1"/>
      </rPr>
      <t>3</t>
    </r>
    <r>
      <rPr>
        <b/>
        <sz val="11"/>
        <color rgb="FF000000"/>
        <rFont val="Rockwell"/>
        <family val="1"/>
      </rPr>
      <t>O</t>
    </r>
    <r>
      <rPr>
        <b/>
        <vertAlign val="subscript"/>
        <sz val="11"/>
        <color rgb="FF000000"/>
        <rFont val="Rockwell"/>
        <family val="1"/>
      </rPr>
      <t>12</t>
    </r>
    <r>
      <rPr>
        <b/>
        <sz val="11"/>
        <color rgb="FF000000"/>
        <rFont val="Rockwell"/>
        <family val="1"/>
      </rPr>
      <t>)</t>
    </r>
  </si>
  <si>
    <r>
      <t>Ca</t>
    </r>
    <r>
      <rPr>
        <b/>
        <vertAlign val="subscript"/>
        <sz val="11"/>
        <color rgb="FF000000"/>
        <rFont val="Rockwell"/>
        <family val="1"/>
      </rPr>
      <t>3</t>
    </r>
    <r>
      <rPr>
        <b/>
        <sz val="11"/>
        <color rgb="FF000000"/>
        <rFont val="Rockwell"/>
        <family val="1"/>
      </rPr>
      <t>Ti</t>
    </r>
    <r>
      <rPr>
        <b/>
        <vertAlign val="subscript"/>
        <sz val="11"/>
        <color rgb="FF000000"/>
        <rFont val="Rockwell"/>
        <family val="1"/>
      </rPr>
      <t>2</t>
    </r>
    <r>
      <rPr>
        <b/>
        <sz val="11"/>
        <color rgb="FF000000"/>
        <rFont val="Rockwell"/>
        <family val="1"/>
      </rPr>
      <t>(SiAl</t>
    </r>
    <r>
      <rPr>
        <b/>
        <vertAlign val="subscript"/>
        <sz val="11"/>
        <color rgb="FF000000"/>
        <rFont val="Rockwell"/>
        <family val="1"/>
      </rPr>
      <t>2</t>
    </r>
    <r>
      <rPr>
        <b/>
        <sz val="11"/>
        <color rgb="FF000000"/>
        <rFont val="Rockwell"/>
        <family val="1"/>
      </rPr>
      <t>O</t>
    </r>
    <r>
      <rPr>
        <b/>
        <vertAlign val="subscript"/>
        <sz val="11"/>
        <color rgb="FF000000"/>
        <rFont val="Rockwell"/>
        <family val="1"/>
      </rPr>
      <t>12</t>
    </r>
    <r>
      <rPr>
        <b/>
        <sz val="11"/>
        <color rgb="FF000000"/>
        <rFont val="Rockwell"/>
        <family val="1"/>
      </rPr>
      <t>)</t>
    </r>
  </si>
  <si>
    <r>
      <t>Ca</t>
    </r>
    <r>
      <rPr>
        <b/>
        <vertAlign val="subscript"/>
        <sz val="11"/>
        <color rgb="FF000000"/>
        <rFont val="Rockwell"/>
        <family val="1"/>
      </rPr>
      <t>3</t>
    </r>
    <r>
      <rPr>
        <b/>
        <sz val="11"/>
        <color rgb="FF000000"/>
        <rFont val="Rockwell"/>
        <family val="1"/>
      </rPr>
      <t>(Ti,Fe)</t>
    </r>
    <r>
      <rPr>
        <b/>
        <vertAlign val="subscript"/>
        <sz val="11"/>
        <color rgb="FF000000"/>
        <rFont val="Rockwell"/>
        <family val="1"/>
      </rPr>
      <t>2</t>
    </r>
    <r>
      <rPr>
        <b/>
        <sz val="11"/>
        <color rgb="FF000000"/>
        <rFont val="Rockwell"/>
        <family val="1"/>
      </rPr>
      <t>(Si</t>
    </r>
    <r>
      <rPr>
        <b/>
        <vertAlign val="subscript"/>
        <sz val="11"/>
        <color rgb="FF000000"/>
        <rFont val="Rockwell"/>
        <family val="1"/>
      </rPr>
      <t>3</t>
    </r>
    <r>
      <rPr>
        <b/>
        <sz val="11"/>
        <color rgb="FF000000"/>
        <rFont val="Rockwell"/>
        <family val="1"/>
      </rPr>
      <t>O</t>
    </r>
    <r>
      <rPr>
        <b/>
        <vertAlign val="subscript"/>
        <sz val="11"/>
        <color rgb="FF000000"/>
        <rFont val="Rockwell"/>
        <family val="1"/>
      </rPr>
      <t>12</t>
    </r>
    <r>
      <rPr>
        <b/>
        <sz val="11"/>
        <color rgb="FF000000"/>
        <rFont val="Rockwell"/>
        <family val="1"/>
      </rPr>
      <t>)</t>
    </r>
  </si>
  <si>
    <r>
      <t>(Na</t>
    </r>
    <r>
      <rPr>
        <b/>
        <vertAlign val="subscript"/>
        <sz val="11"/>
        <color rgb="FF000000"/>
        <rFont val="Rockwell"/>
        <family val="1"/>
      </rPr>
      <t>2</t>
    </r>
    <r>
      <rPr>
        <b/>
        <sz val="11"/>
        <color rgb="FF000000"/>
        <rFont val="Rockwell"/>
        <family val="1"/>
      </rPr>
      <t>Ca)</t>
    </r>
    <r>
      <rPr>
        <b/>
        <vertAlign val="subscript"/>
        <sz val="11"/>
        <color rgb="FF000000"/>
        <rFont val="Rockwell"/>
        <family val="1"/>
      </rPr>
      <t>3</t>
    </r>
    <r>
      <rPr>
        <b/>
        <sz val="11"/>
        <color rgb="FF000000"/>
        <rFont val="Rockwell"/>
        <family val="1"/>
      </rPr>
      <t>Ti</t>
    </r>
    <r>
      <rPr>
        <b/>
        <vertAlign val="subscript"/>
        <sz val="11"/>
        <color rgb="FF000000"/>
        <rFont val="Rockwell"/>
        <family val="1"/>
      </rPr>
      <t>2</t>
    </r>
    <r>
      <rPr>
        <b/>
        <sz val="11"/>
        <color rgb="FF000000"/>
        <rFont val="Rockwell"/>
        <family val="1"/>
      </rPr>
      <t>(Si</t>
    </r>
    <r>
      <rPr>
        <b/>
        <vertAlign val="subscript"/>
        <sz val="11"/>
        <color rgb="FF000000"/>
        <rFont val="Rockwell"/>
        <family val="1"/>
      </rPr>
      <t>3</t>
    </r>
    <r>
      <rPr>
        <b/>
        <sz val="11"/>
        <color rgb="FF000000"/>
        <rFont val="Rockwell"/>
        <family val="1"/>
      </rPr>
      <t>O</t>
    </r>
    <r>
      <rPr>
        <b/>
        <vertAlign val="subscript"/>
        <sz val="11"/>
        <color rgb="FF000000"/>
        <rFont val="Rockwell"/>
        <family val="1"/>
      </rPr>
      <t>12</t>
    </r>
    <r>
      <rPr>
        <b/>
        <sz val="11"/>
        <color rgb="FF000000"/>
        <rFont val="Rockwell"/>
        <family val="1"/>
      </rPr>
      <t>)</t>
    </r>
  </si>
  <si>
    <r>
      <t>Mg</t>
    </r>
    <r>
      <rPr>
        <b/>
        <vertAlign val="subscript"/>
        <sz val="11"/>
        <color rgb="FF000000"/>
        <rFont val="Rockwell"/>
        <family val="1"/>
      </rPr>
      <t>3</t>
    </r>
    <r>
      <rPr>
        <b/>
        <sz val="11"/>
        <color rgb="FF000000"/>
        <rFont val="Rockwell"/>
        <family val="1"/>
      </rPr>
      <t>(Mg,Si)</t>
    </r>
    <r>
      <rPr>
        <b/>
        <vertAlign val="subscript"/>
        <sz val="11"/>
        <color rgb="FF000000"/>
        <rFont val="Rockwell"/>
        <family val="1"/>
      </rPr>
      <t>2</t>
    </r>
    <r>
      <rPr>
        <b/>
        <sz val="11"/>
        <color rgb="FF000000"/>
        <rFont val="Rockwell"/>
        <family val="1"/>
      </rPr>
      <t>(Si</t>
    </r>
    <r>
      <rPr>
        <b/>
        <vertAlign val="subscript"/>
        <sz val="11"/>
        <color rgb="FF000000"/>
        <rFont val="Rockwell"/>
        <family val="1"/>
      </rPr>
      <t>3</t>
    </r>
    <r>
      <rPr>
        <b/>
        <sz val="11"/>
        <color rgb="FF000000"/>
        <rFont val="Rockwell"/>
        <family val="1"/>
      </rPr>
      <t>O</t>
    </r>
    <r>
      <rPr>
        <b/>
        <vertAlign val="subscript"/>
        <sz val="11"/>
        <color rgb="FF000000"/>
        <rFont val="Rockwell"/>
        <family val="1"/>
      </rPr>
      <t>12</t>
    </r>
    <r>
      <rPr>
        <b/>
        <sz val="11"/>
        <color rgb="FF000000"/>
        <rFont val="Rockwell"/>
        <family val="1"/>
      </rPr>
      <t>)</t>
    </r>
  </si>
  <si>
    <r>
      <t>Ca</t>
    </r>
    <r>
      <rPr>
        <b/>
        <vertAlign val="subscript"/>
        <sz val="11"/>
        <color rgb="FF000000"/>
        <rFont val="Rockwell"/>
        <family val="1"/>
      </rPr>
      <t>3</t>
    </r>
    <r>
      <rPr>
        <b/>
        <sz val="11"/>
        <color rgb="FF000000"/>
        <rFont val="Rockwell"/>
        <family val="1"/>
      </rPr>
      <t>(Ti,Mg)</t>
    </r>
    <r>
      <rPr>
        <b/>
        <vertAlign val="subscript"/>
        <sz val="11"/>
        <color rgb="FF000000"/>
        <rFont val="Rockwell"/>
        <family val="1"/>
      </rPr>
      <t>2</t>
    </r>
    <r>
      <rPr>
        <b/>
        <sz val="11"/>
        <color rgb="FF000000"/>
        <rFont val="Rockwell"/>
        <family val="1"/>
      </rPr>
      <t>(Si</t>
    </r>
    <r>
      <rPr>
        <b/>
        <vertAlign val="subscript"/>
        <sz val="11"/>
        <color rgb="FF000000"/>
        <rFont val="Rockwell"/>
        <family val="1"/>
      </rPr>
      <t>3</t>
    </r>
    <r>
      <rPr>
        <b/>
        <sz val="11"/>
        <color rgb="FF000000"/>
        <rFont val="Rockwell"/>
        <family val="1"/>
      </rPr>
      <t>O</t>
    </r>
    <r>
      <rPr>
        <b/>
        <vertAlign val="subscript"/>
        <sz val="11"/>
        <color rgb="FF000000"/>
        <rFont val="Rockwell"/>
        <family val="1"/>
      </rPr>
      <t>12</t>
    </r>
    <r>
      <rPr>
        <b/>
        <sz val="11"/>
        <color rgb="FF000000"/>
        <rFont val="Rockwell"/>
        <family val="1"/>
      </rPr>
      <t>)</t>
    </r>
  </si>
  <si>
    <r>
      <t>Fe</t>
    </r>
    <r>
      <rPr>
        <b/>
        <vertAlign val="subscript"/>
        <sz val="11"/>
        <color rgb="FF000000"/>
        <rFont val="Rockwell"/>
        <family val="1"/>
      </rPr>
      <t>3</t>
    </r>
    <r>
      <rPr>
        <b/>
        <sz val="11"/>
        <color rgb="FF000000"/>
        <rFont val="Rockwell"/>
        <family val="1"/>
      </rPr>
      <t>(Ti,Fe)</t>
    </r>
    <r>
      <rPr>
        <b/>
        <vertAlign val="subscript"/>
        <sz val="11"/>
        <color rgb="FF000000"/>
        <rFont val="Rockwell"/>
        <family val="1"/>
      </rPr>
      <t>2</t>
    </r>
    <r>
      <rPr>
        <b/>
        <sz val="11"/>
        <color rgb="FF000000"/>
        <rFont val="Rockwell"/>
        <family val="1"/>
      </rPr>
      <t>(Si</t>
    </r>
    <r>
      <rPr>
        <b/>
        <vertAlign val="subscript"/>
        <sz val="11"/>
        <color rgb="FF000000"/>
        <rFont val="Rockwell"/>
        <family val="1"/>
      </rPr>
      <t>3</t>
    </r>
    <r>
      <rPr>
        <b/>
        <sz val="11"/>
        <color rgb="FF000000"/>
        <rFont val="Rockwell"/>
        <family val="1"/>
      </rPr>
      <t>O</t>
    </r>
    <r>
      <rPr>
        <b/>
        <vertAlign val="subscript"/>
        <sz val="11"/>
        <color rgb="FF000000"/>
        <rFont val="Rockwell"/>
        <family val="1"/>
      </rPr>
      <t>12</t>
    </r>
    <r>
      <rPr>
        <b/>
        <sz val="11"/>
        <color rgb="FF000000"/>
        <rFont val="Rockwell"/>
        <family val="1"/>
      </rPr>
      <t>)</t>
    </r>
  </si>
  <si>
    <r>
      <t>Mg</t>
    </r>
    <r>
      <rPr>
        <b/>
        <vertAlign val="subscript"/>
        <sz val="11"/>
        <color rgb="FF000000"/>
        <rFont val="Rockwell"/>
        <family val="1"/>
      </rPr>
      <t>3</t>
    </r>
    <r>
      <rPr>
        <b/>
        <sz val="11"/>
        <color rgb="FF000000"/>
        <rFont val="Rockwell"/>
        <family val="1"/>
      </rPr>
      <t>Cr</t>
    </r>
    <r>
      <rPr>
        <b/>
        <vertAlign val="subscript"/>
        <sz val="11"/>
        <color rgb="FF000000"/>
        <rFont val="Rockwell"/>
        <family val="1"/>
      </rPr>
      <t>2</t>
    </r>
    <r>
      <rPr>
        <b/>
        <sz val="11"/>
        <color rgb="FF000000"/>
        <rFont val="Rockwell"/>
        <family val="1"/>
      </rPr>
      <t>(Si</t>
    </r>
    <r>
      <rPr>
        <b/>
        <vertAlign val="subscript"/>
        <sz val="11"/>
        <color rgb="FF000000"/>
        <rFont val="Rockwell"/>
        <family val="1"/>
      </rPr>
      <t>3</t>
    </r>
    <r>
      <rPr>
        <b/>
        <sz val="11"/>
        <color rgb="FF000000"/>
        <rFont val="Rockwell"/>
        <family val="1"/>
      </rPr>
      <t>O</t>
    </r>
    <r>
      <rPr>
        <b/>
        <vertAlign val="subscript"/>
        <sz val="11"/>
        <color rgb="FF000000"/>
        <rFont val="Rockwell"/>
        <family val="1"/>
      </rPr>
      <t>12</t>
    </r>
    <r>
      <rPr>
        <b/>
        <sz val="11"/>
        <color rgb="FF000000"/>
        <rFont val="Rockwell"/>
        <family val="1"/>
      </rPr>
      <t>)</t>
    </r>
  </si>
  <si>
    <r>
      <t>Mn</t>
    </r>
    <r>
      <rPr>
        <b/>
        <vertAlign val="subscript"/>
        <sz val="11"/>
        <color rgb="FF000000"/>
        <rFont val="Rockwell"/>
        <family val="1"/>
      </rPr>
      <t>3</t>
    </r>
    <r>
      <rPr>
        <b/>
        <sz val="11"/>
        <color rgb="FF000000"/>
        <rFont val="Rockwell"/>
        <family val="1"/>
      </rPr>
      <t>Fe</t>
    </r>
    <r>
      <rPr>
        <b/>
        <vertAlign val="subscript"/>
        <sz val="11"/>
        <color rgb="FF000000"/>
        <rFont val="Rockwell"/>
        <family val="1"/>
      </rPr>
      <t>2</t>
    </r>
    <r>
      <rPr>
        <b/>
        <sz val="11"/>
        <color rgb="FF000000"/>
        <rFont val="Rockwell"/>
        <family val="1"/>
      </rPr>
      <t>(Si</t>
    </r>
    <r>
      <rPr>
        <b/>
        <vertAlign val="subscript"/>
        <sz val="11"/>
        <color rgb="FF000000"/>
        <rFont val="Rockwell"/>
        <family val="1"/>
      </rPr>
      <t>3</t>
    </r>
    <r>
      <rPr>
        <b/>
        <sz val="11"/>
        <color rgb="FF000000"/>
        <rFont val="Rockwell"/>
        <family val="1"/>
      </rPr>
      <t>O</t>
    </r>
    <r>
      <rPr>
        <b/>
        <vertAlign val="subscript"/>
        <sz val="11"/>
        <color rgb="FF000000"/>
        <rFont val="Rockwell"/>
        <family val="1"/>
      </rPr>
      <t>12</t>
    </r>
    <r>
      <rPr>
        <b/>
        <sz val="11"/>
        <color rgb="FF000000"/>
        <rFont val="Rockwell"/>
        <family val="1"/>
      </rPr>
      <t>)</t>
    </r>
  </si>
  <si>
    <r>
      <t>Fe</t>
    </r>
    <r>
      <rPr>
        <b/>
        <vertAlign val="subscript"/>
        <sz val="11"/>
        <color rgb="FF000000"/>
        <rFont val="Rockwell"/>
        <family val="1"/>
      </rPr>
      <t>3</t>
    </r>
    <r>
      <rPr>
        <b/>
        <sz val="11"/>
        <color rgb="FF000000"/>
        <rFont val="Rockwell"/>
        <family val="1"/>
      </rPr>
      <t>Fe</t>
    </r>
    <r>
      <rPr>
        <b/>
        <vertAlign val="subscript"/>
        <sz val="11"/>
        <color rgb="FF000000"/>
        <rFont val="Rockwell"/>
        <family val="1"/>
      </rPr>
      <t>2</t>
    </r>
    <r>
      <rPr>
        <b/>
        <sz val="11"/>
        <color rgb="FF000000"/>
        <rFont val="Rockwell"/>
        <family val="1"/>
      </rPr>
      <t>(Si</t>
    </r>
    <r>
      <rPr>
        <b/>
        <vertAlign val="subscript"/>
        <sz val="11"/>
        <color rgb="FF000000"/>
        <rFont val="Rockwell"/>
        <family val="1"/>
      </rPr>
      <t>3</t>
    </r>
    <r>
      <rPr>
        <b/>
        <sz val="11"/>
        <color rgb="FF000000"/>
        <rFont val="Rockwell"/>
        <family val="1"/>
      </rPr>
      <t>O</t>
    </r>
    <r>
      <rPr>
        <b/>
        <vertAlign val="subscript"/>
        <sz val="11"/>
        <color rgb="FF000000"/>
        <rFont val="Rockwell"/>
        <family val="1"/>
      </rPr>
      <t>12</t>
    </r>
    <r>
      <rPr>
        <b/>
        <sz val="11"/>
        <color rgb="FF000000"/>
        <rFont val="Rockwell"/>
        <family val="1"/>
      </rPr>
      <t>)</t>
    </r>
  </si>
  <si>
    <r>
      <t>Mg</t>
    </r>
    <r>
      <rPr>
        <b/>
        <vertAlign val="subscript"/>
        <sz val="11"/>
        <color rgb="FF000000"/>
        <rFont val="Rockwell"/>
        <family val="1"/>
      </rPr>
      <t>3</t>
    </r>
    <r>
      <rPr>
        <b/>
        <sz val="11"/>
        <color rgb="FF000000"/>
        <rFont val="Rockwell"/>
        <family val="1"/>
      </rPr>
      <t>Fe</t>
    </r>
    <r>
      <rPr>
        <b/>
        <vertAlign val="subscript"/>
        <sz val="11"/>
        <color rgb="FF000000"/>
        <rFont val="Rockwell"/>
        <family val="1"/>
      </rPr>
      <t>2</t>
    </r>
    <r>
      <rPr>
        <b/>
        <sz val="11"/>
        <color rgb="FF000000"/>
        <rFont val="Rockwell"/>
        <family val="1"/>
      </rPr>
      <t>(Si</t>
    </r>
    <r>
      <rPr>
        <b/>
        <vertAlign val="subscript"/>
        <sz val="11"/>
        <color rgb="FF000000"/>
        <rFont val="Rockwell"/>
        <family val="1"/>
      </rPr>
      <t>3</t>
    </r>
    <r>
      <rPr>
        <b/>
        <sz val="11"/>
        <color rgb="FF000000"/>
        <rFont val="Rockwell"/>
        <family val="1"/>
      </rPr>
      <t>O</t>
    </r>
    <r>
      <rPr>
        <b/>
        <vertAlign val="subscript"/>
        <sz val="11"/>
        <color rgb="FF000000"/>
        <rFont val="Rockwell"/>
        <family val="1"/>
      </rPr>
      <t>12</t>
    </r>
    <r>
      <rPr>
        <b/>
        <sz val="11"/>
        <color rgb="FF000000"/>
        <rFont val="Rockwell"/>
        <family val="1"/>
      </rPr>
      <t>)</t>
    </r>
  </si>
  <si>
    <r>
      <t>Droop, G.T.R. (1987) A general equation for estimating Fe</t>
    </r>
    <r>
      <rPr>
        <vertAlign val="superscript"/>
        <sz val="11"/>
        <color theme="1"/>
        <rFont val="Times New Roman"/>
        <family val="1"/>
        <charset val="204"/>
      </rPr>
      <t>3+</t>
    </r>
    <r>
      <rPr>
        <sz val="11"/>
        <color theme="1"/>
        <rFont val="Times New Roman"/>
        <family val="1"/>
        <charset val="204"/>
      </rPr>
      <t xml:space="preserve"> concentrations in ferromagnesian silicates and oxides from microprobe analyses, using stoichiometric criteria. </t>
    </r>
    <r>
      <rPr>
        <i/>
        <sz val="11"/>
        <color theme="1"/>
        <rFont val="Times New Roman"/>
        <family val="1"/>
        <charset val="204"/>
      </rPr>
      <t>Mineralogical Magazine</t>
    </r>
    <r>
      <rPr>
        <sz val="11"/>
        <color theme="1"/>
        <rFont val="Times New Roman"/>
        <family val="1"/>
        <charset val="204"/>
      </rPr>
      <t xml:space="preserve"> 51, 431–435. https://doi.org/10.1180/minmag.1987.051.361.10</t>
    </r>
  </si>
  <si>
    <r>
      <t xml:space="preserve">Sturm, R. (2002) PX-NOM—an interactive spreadsheet program for the computation of pyroxene analyses derived from the electron microprobe. </t>
    </r>
    <r>
      <rPr>
        <i/>
        <sz val="11"/>
        <color theme="1"/>
        <rFont val="Times New Roman"/>
        <family val="1"/>
        <charset val="204"/>
      </rPr>
      <t>Computers &amp; Geosciences</t>
    </r>
    <r>
      <rPr>
        <sz val="11"/>
        <color theme="1"/>
        <rFont val="Times New Roman"/>
        <family val="1"/>
        <charset val="204"/>
      </rPr>
      <t xml:space="preserve"> 28, 473–483. https://doi.org/10.1016/S0098-3004(01)00083-8</t>
    </r>
  </si>
  <si>
    <r>
      <t xml:space="preserve">Korolev, N.M., Kopylova, M., Bussweiler, Y., Pearson, D.G., Gurney, J., Davidson, J. (2018b) The uniquely high-temperature character of Cullinan diamonds: A signature of the Bushveld mantle plume? </t>
    </r>
    <r>
      <rPr>
        <i/>
        <sz val="11"/>
        <color theme="1"/>
        <rFont val="Times New Roman"/>
        <family val="1"/>
        <charset val="204"/>
      </rPr>
      <t>Lithos</t>
    </r>
    <r>
      <rPr>
        <sz val="11"/>
        <color theme="1"/>
        <rFont val="Times New Roman"/>
        <family val="1"/>
        <charset val="204"/>
      </rPr>
      <t xml:space="preserve"> 304–307, 362–373. https://doi.org/10.1016/j.lithos.2018.02.011</t>
    </r>
  </si>
  <si>
    <r>
      <t xml:space="preserve">Korolev </t>
    </r>
    <r>
      <rPr>
        <i/>
        <sz val="11"/>
        <color theme="1"/>
        <rFont val="Calibri"/>
        <family val="2"/>
        <charset val="204"/>
        <scheme val="minor"/>
      </rPr>
      <t>et al.,</t>
    </r>
    <r>
      <rPr>
        <sz val="11"/>
        <color theme="1"/>
        <rFont val="Calibri"/>
        <family val="2"/>
        <scheme val="minor"/>
      </rPr>
      <t xml:space="preserve"> 2018b</t>
    </r>
  </si>
  <si>
    <t>Korolev et al., 2018b</t>
  </si>
  <si>
    <r>
      <t>Table S-5</t>
    </r>
    <r>
      <rPr>
        <sz val="14"/>
        <color theme="1"/>
        <rFont val="Times New Roman"/>
        <family val="1"/>
      </rPr>
      <t xml:space="preserve">  Point-by-point data on oxygen isotope analyses of majorite and garnet inclusions from the Cullinan diamonds measured by SIMS.</t>
    </r>
  </si>
  <si>
    <t>The a.p.f.u. and end-members calculations for non-majoritic were performed using the R package "garnet" (Arai, 2010).</t>
  </si>
  <si>
    <t>The a.p.f.u. and end-members calculations for majoritic were performed using the Excel spreadsheet (Locock, 2008).</t>
  </si>
  <si>
    <r>
      <t>Table S-5</t>
    </r>
    <r>
      <rPr>
        <sz val="14"/>
        <color theme="1"/>
        <rFont val="Times New Roman"/>
        <family val="1"/>
      </rPr>
      <t xml:space="preserve">  Averaged oxygen isotope and major-element composition (for samples) of majorite and garnet inclusions from the Cullinan diamonds measured by SIMS.</t>
    </r>
  </si>
  <si>
    <r>
      <t xml:space="preserve">From 
Korolev </t>
    </r>
    <r>
      <rPr>
        <b/>
        <i/>
        <sz val="11"/>
        <rFont val="Arial"/>
        <family val="2"/>
        <charset val="204"/>
      </rPr>
      <t>et al.</t>
    </r>
    <r>
      <rPr>
        <b/>
        <sz val="11"/>
        <rFont val="Arial"/>
        <family val="2"/>
        <charset val="204"/>
      </rPr>
      <t xml:space="preserve"> (2018a)</t>
    </r>
  </si>
  <si>
    <r>
      <t xml:space="preserve">Korolev </t>
    </r>
    <r>
      <rPr>
        <i/>
        <sz val="11"/>
        <color theme="1"/>
        <rFont val="Calibri"/>
        <family val="2"/>
        <charset val="204"/>
        <scheme val="minor"/>
      </rPr>
      <t>et al.</t>
    </r>
    <r>
      <rPr>
        <sz val="11"/>
        <color theme="1"/>
        <rFont val="Calibri"/>
        <family val="2"/>
        <scheme val="minor"/>
      </rPr>
      <t>, 2018b</t>
    </r>
  </si>
  <si>
    <r>
      <t xml:space="preserve">* - garnet from the diamond with majorite inclusions (Korolev </t>
    </r>
    <r>
      <rPr>
        <b/>
        <i/>
        <sz val="11"/>
        <rFont val="Times New Roman"/>
        <family val="1"/>
        <charset val="204"/>
      </rPr>
      <t>et al.,</t>
    </r>
    <r>
      <rPr>
        <b/>
        <sz val="11"/>
        <rFont val="Times New Roman"/>
        <family val="1"/>
        <charset val="204"/>
      </rPr>
      <t xml:space="preserve"> 2018b)</t>
    </r>
  </si>
  <si>
    <r>
      <t xml:space="preserve">Korolev, N., Kopylova, M., Gurney, J.J., Moore, A.E., Davidson, J. (2018a) The origin of Type II diamonds as inferred from Cullinan mineral inclusions. </t>
    </r>
    <r>
      <rPr>
        <i/>
        <sz val="11"/>
        <color theme="1"/>
        <rFont val="Times New Roman"/>
        <family val="1"/>
        <charset val="204"/>
      </rPr>
      <t>Mineralogy and Petrology</t>
    </r>
    <r>
      <rPr>
        <sz val="11"/>
        <color theme="1"/>
        <rFont val="Times New Roman"/>
        <family val="1"/>
        <charset val="204"/>
      </rPr>
      <t xml:space="preserve"> 112, 275–289. https://doi.org/10.1007/s00710-018-0601-z</t>
    </r>
  </si>
  <si>
    <t>The end-members and a.p.f.u. calculations were performed using the PX-NOM  spreadsheet (Sturm, 2002).</t>
  </si>
  <si>
    <r>
      <t>Concentration of Fe</t>
    </r>
    <r>
      <rPr>
        <b/>
        <vertAlign val="superscript"/>
        <sz val="12"/>
        <color theme="1"/>
        <rFont val="Calibri"/>
        <family val="2"/>
        <charset val="204"/>
        <scheme val="minor"/>
      </rPr>
      <t>3+</t>
    </r>
    <r>
      <rPr>
        <b/>
        <sz val="12"/>
        <color theme="1"/>
        <rFont val="Calibri"/>
        <family val="2"/>
        <charset val="204"/>
        <scheme val="minor"/>
      </rPr>
      <t xml:space="preserve"> (a.p.f.u) has been calculated in accordance with the algorithm by Droop (1987).</t>
    </r>
  </si>
  <si>
    <t>© 2023 The Authors </t>
  </si>
  <si>
    <t>Published by the European Association of Geochemistry under Creative Commons License CC-BY-NC-ND.</t>
  </si>
  <si>
    <r>
      <t>Table S-5</t>
    </r>
    <r>
      <rPr>
        <sz val="14"/>
        <color theme="1"/>
        <rFont val="Times New Roman"/>
        <family val="1"/>
      </rPr>
      <t xml:space="preserve">  Averaged major-element composition of the clinopyroxene inclusions from the studied Cullinan diamonds (in wt.%)</t>
    </r>
    <r>
      <rPr>
        <b/>
        <sz val="14"/>
        <color theme="1"/>
        <rFont val="Times New Roman"/>
        <family val="1"/>
        <charset val="204"/>
      </rPr>
      <t>.</t>
    </r>
  </si>
  <si>
    <t>Korolev et al. (2023) Geochem. Persp. Let. 27, 15–19 | https://doi.org/10.7185/geochemlet.2328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</si>
</sst>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%"/>
    <numFmt numFmtId="166" formatCode="0.0"/>
    <numFmt numFmtId="167" formatCode="0.00000000"/>
  </numFmts>
  <fonts count="6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Rockwell"/>
      <family val="1"/>
    </font>
    <font>
      <b/>
      <vertAlign val="subscript"/>
      <sz val="10"/>
      <color rgb="FF000000"/>
      <name val="Rockwell"/>
      <family val="1"/>
    </font>
    <font>
      <b/>
      <sz val="10"/>
      <name val="Rockwell"/>
      <family val="1"/>
    </font>
    <font>
      <b/>
      <vertAlign val="subscript"/>
      <sz val="10"/>
      <name val="Rockwell"/>
      <family val="1"/>
    </font>
    <font>
      <sz val="9"/>
      <color theme="1"/>
      <name val="Rockwell"/>
      <family val="1"/>
    </font>
    <font>
      <b/>
      <sz val="11"/>
      <name val="Calibri"/>
      <family val="2"/>
      <charset val="204"/>
      <scheme val="minor"/>
    </font>
    <font>
      <sz val="9"/>
      <name val="Rockwell"/>
      <family val="1"/>
    </font>
    <font>
      <b/>
      <sz val="14"/>
      <color rgb="FFFF00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vertAlign val="superscript"/>
      <sz val="10"/>
      <name val="Rockwell"/>
      <family val="1"/>
    </font>
    <font>
      <b/>
      <sz val="11"/>
      <name val="Times New Roman"/>
      <family val="1"/>
      <charset val="204"/>
    </font>
    <font>
      <sz val="11"/>
      <color theme="1"/>
      <name val="Rockwell"/>
      <family val="1"/>
    </font>
    <font>
      <b/>
      <sz val="12"/>
      <name val="Rockwell"/>
      <family val="1"/>
    </font>
    <font>
      <b/>
      <sz val="11"/>
      <color rgb="FF000000"/>
      <name val="Rockwell"/>
      <family val="1"/>
    </font>
    <font>
      <b/>
      <sz val="9"/>
      <color rgb="FF000000"/>
      <name val="Rockwell"/>
      <family val="1"/>
    </font>
    <font>
      <b/>
      <vertAlign val="subscript"/>
      <sz val="9"/>
      <color rgb="FF000000"/>
      <name val="Rockwell"/>
      <family val="1"/>
    </font>
    <font>
      <b/>
      <sz val="9"/>
      <color theme="1"/>
      <name val="Rockwell"/>
      <family val="1"/>
    </font>
    <font>
      <b/>
      <sz val="11"/>
      <color theme="1"/>
      <name val="Calibri"/>
      <family val="2"/>
      <scheme val="minor"/>
    </font>
    <font>
      <sz val="10"/>
      <color theme="1"/>
      <name val="Rockwell"/>
      <family val="1"/>
    </font>
    <font>
      <b/>
      <sz val="10"/>
      <color theme="1"/>
      <name val="Rockwell"/>
      <family val="1"/>
    </font>
    <font>
      <b/>
      <sz val="12"/>
      <color theme="1"/>
      <name val="Calibri"/>
      <family val="2"/>
      <charset val="204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vertAlign val="superscript"/>
      <sz val="12"/>
      <color theme="1"/>
      <name val="Calibri"/>
      <family val="2"/>
      <charset val="204"/>
      <scheme val="minor"/>
    </font>
    <font>
      <b/>
      <vertAlign val="superscript"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9"/>
      <color indexed="81"/>
      <name val="Tahoma"/>
      <family val="2"/>
      <charset val="204"/>
    </font>
    <font>
      <b/>
      <vertAlign val="superscript"/>
      <sz val="10"/>
      <name val="Arial"/>
      <family val="2"/>
    </font>
    <font>
      <sz val="10"/>
      <color rgb="FF000000"/>
      <name val="Rockwell"/>
      <family val="1"/>
    </font>
    <font>
      <sz val="11"/>
      <name val="Rockwell"/>
      <family val="1"/>
    </font>
    <font>
      <sz val="10"/>
      <name val="Arial"/>
      <family val="2"/>
      <charset val="204"/>
    </font>
    <font>
      <sz val="10"/>
      <name val="Arial"/>
      <family val="2"/>
    </font>
    <font>
      <strike/>
      <sz val="10"/>
      <name val="Arial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charset val="204"/>
    </font>
    <font>
      <b/>
      <vertAlign val="subscript"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name val="Arial"/>
      <family val="2"/>
      <charset val="204"/>
    </font>
    <font>
      <b/>
      <vertAlign val="superscript"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"/>
      <family val="2"/>
      <charset val="204"/>
    </font>
    <font>
      <b/>
      <vertAlign val="subscript"/>
      <sz val="11"/>
      <color rgb="FF000000"/>
      <name val="Rockwell"/>
      <family val="1"/>
    </font>
    <font>
      <b/>
      <sz val="11"/>
      <name val="Rockwell"/>
      <family val="1"/>
    </font>
    <font>
      <b/>
      <vertAlign val="subscript"/>
      <sz val="11"/>
      <name val="Rockwell"/>
      <family val="1"/>
    </font>
    <font>
      <sz val="11"/>
      <color rgb="FF000000"/>
      <name val="Rockwell"/>
      <family val="1"/>
    </font>
    <font>
      <b/>
      <i/>
      <sz val="11"/>
      <name val="Times New Roman"/>
      <family val="1"/>
      <charset val="204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1"/>
      <name val="Rockwell"/>
      <family val="1"/>
    </font>
    <font>
      <vertAlign val="superscript"/>
      <sz val="11"/>
      <color theme="1"/>
      <name val="Times New Roman"/>
      <family val="1"/>
      <charset val="204"/>
    </font>
    <font>
      <sz val="14"/>
      <color theme="1"/>
      <name val="Times New Roman"/>
      <family val="1"/>
    </font>
    <font>
      <b/>
      <sz val="9"/>
      <color rgb="FF000000"/>
      <name val="Tahoma"/>
      <family val="2"/>
      <charset val="204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2">
    <xf numFmtId="0" fontId="0" fillId="0" borderId="0" xfId="0"/>
    <xf numFmtId="2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9" fillId="0" borderId="0" xfId="0" applyFont="1"/>
    <xf numFmtId="16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2" fontId="4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/>
    <xf numFmtId="2" fontId="2" fillId="2" borderId="0" xfId="0" applyNumberFormat="1" applyFont="1" applyFill="1" applyAlignment="1">
      <alignment horizontal="center" vertical="center"/>
    </xf>
    <xf numFmtId="2" fontId="16" fillId="2" borderId="0" xfId="0" applyNumberFormat="1" applyFont="1" applyFill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2" fontId="16" fillId="2" borderId="0" xfId="0" applyNumberFormat="1" applyFont="1" applyFill="1" applyAlignment="1">
      <alignment horizontal="center" vertical="center" wrapText="1"/>
    </xf>
    <xf numFmtId="166" fontId="8" fillId="0" borderId="0" xfId="0" applyNumberFormat="1" applyFont="1" applyAlignment="1">
      <alignment horizontal="center" vertical="center"/>
    </xf>
    <xf numFmtId="166" fontId="19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2" fontId="21" fillId="0" borderId="0" xfId="0" applyNumberFormat="1" applyFont="1" applyAlignment="1">
      <alignment horizontal="center" vertical="center"/>
    </xf>
    <xf numFmtId="2" fontId="20" fillId="0" borderId="0" xfId="0" applyNumberFormat="1" applyFont="1" applyAlignment="1">
      <alignment horizontal="center" vertical="center"/>
    </xf>
    <xf numFmtId="0" fontId="19" fillId="0" borderId="0" xfId="0" applyFont="1"/>
    <xf numFmtId="0" fontId="12" fillId="0" borderId="0" xfId="0" applyFont="1" applyAlignment="1">
      <alignment horizontal="center" vertical="center" wrapText="1"/>
    </xf>
    <xf numFmtId="2" fontId="15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2" fontId="2" fillId="4" borderId="0" xfId="0" applyNumberFormat="1" applyFont="1" applyFill="1" applyAlignment="1">
      <alignment horizontal="center" vertical="center"/>
    </xf>
    <xf numFmtId="166" fontId="2" fillId="4" borderId="0" xfId="0" applyNumberFormat="1" applyFont="1" applyFill="1" applyAlignment="1">
      <alignment horizontal="center" vertical="center"/>
    </xf>
    <xf numFmtId="164" fontId="2" fillId="4" borderId="0" xfId="0" applyNumberFormat="1" applyFont="1" applyFill="1" applyAlignment="1">
      <alignment horizontal="center" vertical="center"/>
    </xf>
    <xf numFmtId="2" fontId="4" fillId="2" borderId="0" xfId="0" applyNumberFormat="1" applyFont="1" applyFill="1" applyAlignment="1" applyProtection="1">
      <alignment horizontal="center" vertical="center"/>
      <protection locked="0"/>
    </xf>
    <xf numFmtId="0" fontId="24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2" fontId="22" fillId="0" borderId="0" xfId="0" applyNumberFormat="1" applyFont="1" applyAlignment="1">
      <alignment horizontal="center" vertical="center"/>
    </xf>
    <xf numFmtId="166" fontId="22" fillId="0" borderId="0" xfId="0" applyNumberFormat="1" applyFont="1" applyAlignment="1">
      <alignment horizontal="center" vertical="center"/>
    </xf>
    <xf numFmtId="166" fontId="25" fillId="0" borderId="0" xfId="0" applyNumberFormat="1" applyFont="1" applyAlignment="1">
      <alignment horizontal="left" vertical="center"/>
    </xf>
    <xf numFmtId="2" fontId="26" fillId="0" borderId="0" xfId="0" applyNumberFormat="1" applyFont="1" applyAlignment="1">
      <alignment horizontal="center" vertical="center"/>
    </xf>
    <xf numFmtId="2" fontId="2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 vertical="center"/>
    </xf>
    <xf numFmtId="166" fontId="22" fillId="0" borderId="0" xfId="0" applyNumberFormat="1" applyFont="1" applyAlignment="1">
      <alignment horizontal="left" vertical="center"/>
    </xf>
    <xf numFmtId="167" fontId="0" fillId="0" borderId="0" xfId="0" applyNumberFormat="1"/>
    <xf numFmtId="2" fontId="0" fillId="2" borderId="0" xfId="0" applyNumberFormat="1" applyFill="1"/>
    <xf numFmtId="2" fontId="7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0" fillId="0" borderId="0" xfId="0" applyNumberFormat="1"/>
    <xf numFmtId="1" fontId="0" fillId="0" borderId="0" xfId="0" applyNumberFormat="1" applyAlignment="1">
      <alignment horizontal="center" vertical="center"/>
    </xf>
    <xf numFmtId="2" fontId="32" fillId="0" borderId="0" xfId="0" applyNumberFormat="1" applyFont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0" fontId="35" fillId="5" borderId="0" xfId="0" applyFont="1" applyFill="1"/>
    <xf numFmtId="167" fontId="0" fillId="5" borderId="0" xfId="0" applyNumberFormat="1" applyFill="1"/>
    <xf numFmtId="0" fontId="34" fillId="5" borderId="0" xfId="0" applyFont="1" applyFill="1"/>
    <xf numFmtId="164" fontId="0" fillId="5" borderId="0" xfId="0" applyNumberFormat="1" applyFill="1" applyAlignment="1">
      <alignment horizontal="center"/>
    </xf>
    <xf numFmtId="0" fontId="0" fillId="5" borderId="0" xfId="0" applyFill="1"/>
    <xf numFmtId="0" fontId="35" fillId="0" borderId="0" xfId="0" applyFont="1"/>
    <xf numFmtId="0" fontId="34" fillId="0" borderId="0" xfId="0" applyFont="1"/>
    <xf numFmtId="167" fontId="34" fillId="0" borderId="0" xfId="0" applyNumberFormat="1" applyFont="1"/>
    <xf numFmtId="164" fontId="0" fillId="0" borderId="0" xfId="0" applyNumberFormat="1" applyAlignment="1">
      <alignment horizontal="center"/>
    </xf>
    <xf numFmtId="2" fontId="19" fillId="0" borderId="0" xfId="0" applyNumberFormat="1" applyFont="1" applyAlignment="1">
      <alignment horizontal="center" vertical="center" wrapText="1"/>
    </xf>
    <xf numFmtId="0" fontId="7" fillId="5" borderId="0" xfId="0" applyFont="1" applyFill="1" applyAlignment="1">
      <alignment horizontal="center" vertical="center"/>
    </xf>
    <xf numFmtId="0" fontId="34" fillId="5" borderId="1" xfId="0" applyFont="1" applyFill="1" applyBorder="1"/>
    <xf numFmtId="0" fontId="35" fillId="5" borderId="1" xfId="0" applyFont="1" applyFill="1" applyBorder="1"/>
    <xf numFmtId="0" fontId="7" fillId="5" borderId="1" xfId="0" applyFont="1" applyFill="1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/>
    </xf>
    <xf numFmtId="167" fontId="0" fillId="5" borderId="1" xfId="0" applyNumberFormat="1" applyFill="1" applyBorder="1"/>
    <xf numFmtId="0" fontId="0" fillId="5" borderId="1" xfId="0" applyFill="1" applyBorder="1"/>
    <xf numFmtId="0" fontId="34" fillId="0" borderId="1" xfId="0" applyFont="1" applyBorder="1"/>
    <xf numFmtId="0" fontId="35" fillId="0" borderId="1" xfId="0" applyFont="1" applyBorder="1"/>
    <xf numFmtId="0" fontId="7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7" fontId="0" fillId="0" borderId="1" xfId="0" applyNumberFormat="1" applyBorder="1"/>
    <xf numFmtId="0" fontId="0" fillId="0" borderId="1" xfId="0" applyBorder="1"/>
    <xf numFmtId="0" fontId="34" fillId="0" borderId="2" xfId="0" applyFont="1" applyBorder="1"/>
    <xf numFmtId="0" fontId="35" fillId="0" borderId="2" xfId="0" applyFont="1" applyBorder="1"/>
    <xf numFmtId="0" fontId="7" fillId="0" borderId="2" xfId="0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167" fontId="0" fillId="0" borderId="2" xfId="0" applyNumberFormat="1" applyBorder="1"/>
    <xf numFmtId="0" fontId="0" fillId="0" borderId="2" xfId="0" applyBorder="1"/>
    <xf numFmtId="0" fontId="34" fillId="5" borderId="2" xfId="0" applyFont="1" applyFill="1" applyBorder="1"/>
    <xf numFmtId="0" fontId="35" fillId="5" borderId="2" xfId="0" applyFont="1" applyFill="1" applyBorder="1"/>
    <xf numFmtId="0" fontId="7" fillId="5" borderId="2" xfId="0" applyFont="1" applyFill="1" applyBorder="1" applyAlignment="1">
      <alignment horizontal="center" vertical="center"/>
    </xf>
    <xf numFmtId="164" fontId="0" fillId="5" borderId="2" xfId="0" applyNumberFormat="1" applyFill="1" applyBorder="1" applyAlignment="1">
      <alignment horizontal="center"/>
    </xf>
    <xf numFmtId="167" fontId="0" fillId="5" borderId="2" xfId="0" applyNumberFormat="1" applyFill="1" applyBorder="1"/>
    <xf numFmtId="0" fontId="0" fillId="5" borderId="2" xfId="0" applyFill="1" applyBorder="1"/>
    <xf numFmtId="2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2" fontId="34" fillId="0" borderId="0" xfId="0" applyNumberFormat="1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34" fillId="0" borderId="2" xfId="0" applyNumberFormat="1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2" fontId="0" fillId="5" borderId="2" xfId="0" applyNumberFormat="1" applyFill="1" applyBorder="1" applyAlignment="1">
      <alignment horizontal="center" vertical="center"/>
    </xf>
    <xf numFmtId="2" fontId="34" fillId="5" borderId="2" xfId="0" applyNumberFormat="1" applyFont="1" applyFill="1" applyBorder="1" applyAlignment="1">
      <alignment horizontal="center" vertical="center"/>
    </xf>
    <xf numFmtId="0" fontId="34" fillId="5" borderId="2" xfId="0" applyFont="1" applyFill="1" applyBorder="1" applyAlignment="1">
      <alignment horizontal="center" vertical="center"/>
    </xf>
    <xf numFmtId="0" fontId="34" fillId="6" borderId="0" xfId="0" applyFont="1" applyFill="1"/>
    <xf numFmtId="0" fontId="35" fillId="6" borderId="0" xfId="0" applyFont="1" applyFill="1"/>
    <xf numFmtId="0" fontId="7" fillId="6" borderId="0" xfId="0" applyFont="1" applyFill="1" applyAlignment="1">
      <alignment horizontal="center" vertical="center"/>
    </xf>
    <xf numFmtId="164" fontId="0" fillId="6" borderId="0" xfId="0" applyNumberFormat="1" applyFill="1" applyAlignment="1">
      <alignment horizontal="center"/>
    </xf>
    <xf numFmtId="167" fontId="0" fillId="6" borderId="0" xfId="0" applyNumberFormat="1" applyFill="1"/>
    <xf numFmtId="2" fontId="0" fillId="6" borderId="0" xfId="0" applyNumberForma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6" borderId="0" xfId="0" applyFill="1"/>
    <xf numFmtId="0" fontId="34" fillId="6" borderId="1" xfId="0" applyFont="1" applyFill="1" applyBorder="1"/>
    <xf numFmtId="0" fontId="35" fillId="6" borderId="1" xfId="0" applyFont="1" applyFill="1" applyBorder="1"/>
    <xf numFmtId="0" fontId="7" fillId="6" borderId="1" xfId="0" applyFont="1" applyFill="1" applyBorder="1" applyAlignment="1">
      <alignment horizontal="center" vertical="center"/>
    </xf>
    <xf numFmtId="164" fontId="0" fillId="6" borderId="1" xfId="0" applyNumberFormat="1" applyFill="1" applyBorder="1" applyAlignment="1">
      <alignment horizontal="center"/>
    </xf>
    <xf numFmtId="167" fontId="0" fillId="6" borderId="1" xfId="0" applyNumberFormat="1" applyFill="1" applyBorder="1"/>
    <xf numFmtId="2" fontId="0" fillId="6" borderId="1" xfId="0" applyNumberFormat="1" applyFill="1" applyBorder="1" applyAlignment="1">
      <alignment horizontal="center" vertical="center"/>
    </xf>
    <xf numFmtId="0" fontId="0" fillId="6" borderId="1" xfId="0" applyFill="1" applyBorder="1"/>
    <xf numFmtId="0" fontId="34" fillId="5" borderId="3" xfId="0" applyFont="1" applyFill="1" applyBorder="1"/>
    <xf numFmtId="0" fontId="35" fillId="5" borderId="3" xfId="0" applyFont="1" applyFill="1" applyBorder="1"/>
    <xf numFmtId="0" fontId="7" fillId="0" borderId="3" xfId="0" applyFont="1" applyBorder="1" applyAlignment="1">
      <alignment horizontal="center" vertical="center"/>
    </xf>
    <xf numFmtId="164" fontId="0" fillId="5" borderId="3" xfId="0" applyNumberFormat="1" applyFill="1" applyBorder="1" applyAlignment="1">
      <alignment horizontal="center"/>
    </xf>
    <xf numFmtId="167" fontId="0" fillId="5" borderId="3" xfId="0" applyNumberFormat="1" applyFill="1" applyBorder="1"/>
    <xf numFmtId="2" fontId="0" fillId="5" borderId="3" xfId="0" applyNumberForma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3" xfId="0" applyFill="1" applyBorder="1"/>
    <xf numFmtId="0" fontId="7" fillId="5" borderId="3" xfId="0" applyFont="1" applyFill="1" applyBorder="1" applyAlignment="1">
      <alignment horizontal="center" vertical="center"/>
    </xf>
    <xf numFmtId="164" fontId="36" fillId="0" borderId="1" xfId="0" applyNumberFormat="1" applyFont="1" applyBorder="1" applyAlignment="1">
      <alignment horizontal="center"/>
    </xf>
    <xf numFmtId="167" fontId="36" fillId="0" borderId="1" xfId="0" applyNumberFormat="1" applyFont="1" applyBorder="1"/>
    <xf numFmtId="0" fontId="0" fillId="0" borderId="1" xfId="0" applyBorder="1" applyAlignment="1">
      <alignment horizontal="center" vertical="center"/>
    </xf>
    <xf numFmtId="2" fontId="36" fillId="0" borderId="1" xfId="0" applyNumberFormat="1" applyFont="1" applyBorder="1" applyAlignment="1">
      <alignment horizontal="center" vertical="center"/>
    </xf>
    <xf numFmtId="0" fontId="34" fillId="7" borderId="0" xfId="0" applyFont="1" applyFill="1"/>
    <xf numFmtId="0" fontId="35" fillId="7" borderId="0" xfId="0" applyFont="1" applyFill="1"/>
    <xf numFmtId="0" fontId="7" fillId="7" borderId="0" xfId="0" applyFont="1" applyFill="1" applyAlignment="1">
      <alignment horizontal="center" vertical="center"/>
    </xf>
    <xf numFmtId="164" fontId="0" fillId="7" borderId="0" xfId="0" applyNumberFormat="1" applyFill="1" applyAlignment="1">
      <alignment horizontal="center"/>
    </xf>
    <xf numFmtId="167" fontId="0" fillId="7" borderId="0" xfId="0" applyNumberFormat="1" applyFill="1"/>
    <xf numFmtId="2" fontId="0" fillId="7" borderId="0" xfId="0" applyNumberFormat="1" applyFill="1" applyAlignment="1">
      <alignment horizontal="center" vertical="center"/>
    </xf>
    <xf numFmtId="0" fontId="0" fillId="7" borderId="0" xfId="0" applyFill="1"/>
    <xf numFmtId="0" fontId="34" fillId="7" borderId="1" xfId="0" applyFont="1" applyFill="1" applyBorder="1"/>
    <xf numFmtId="0" fontId="35" fillId="7" borderId="1" xfId="0" applyFont="1" applyFill="1" applyBorder="1"/>
    <xf numFmtId="0" fontId="7" fillId="7" borderId="1" xfId="0" applyFont="1" applyFill="1" applyBorder="1" applyAlignment="1">
      <alignment horizontal="center" vertical="center"/>
    </xf>
    <xf numFmtId="164" fontId="0" fillId="7" borderId="1" xfId="0" applyNumberFormat="1" applyFill="1" applyBorder="1" applyAlignment="1">
      <alignment horizontal="center"/>
    </xf>
    <xf numFmtId="167" fontId="0" fillId="7" borderId="1" xfId="0" applyNumberFormat="1" applyFill="1" applyBorder="1"/>
    <xf numFmtId="2" fontId="0" fillId="7" borderId="1" xfId="0" applyNumberFormat="1" applyFill="1" applyBorder="1" applyAlignment="1">
      <alignment horizontal="center" vertical="center"/>
    </xf>
    <xf numFmtId="0" fontId="0" fillId="7" borderId="1" xfId="0" applyFill="1" applyBorder="1"/>
    <xf numFmtId="0" fontId="34" fillId="7" borderId="2" xfId="0" applyFont="1" applyFill="1" applyBorder="1"/>
    <xf numFmtId="0" fontId="35" fillId="7" borderId="2" xfId="0" applyFont="1" applyFill="1" applyBorder="1"/>
    <xf numFmtId="0" fontId="7" fillId="7" borderId="2" xfId="0" applyFont="1" applyFill="1" applyBorder="1" applyAlignment="1">
      <alignment horizontal="center" vertical="center"/>
    </xf>
    <xf numFmtId="164" fontId="0" fillId="7" borderId="2" xfId="0" applyNumberFormat="1" applyFill="1" applyBorder="1" applyAlignment="1">
      <alignment horizontal="center"/>
    </xf>
    <xf numFmtId="167" fontId="0" fillId="7" borderId="2" xfId="0" applyNumberFormat="1" applyFill="1" applyBorder="1"/>
    <xf numFmtId="2" fontId="0" fillId="7" borderId="2" xfId="0" applyNumberFormat="1" applyFill="1" applyBorder="1" applyAlignment="1">
      <alignment horizontal="center" vertical="center"/>
    </xf>
    <xf numFmtId="0" fontId="0" fillId="7" borderId="2" xfId="0" applyFill="1" applyBorder="1"/>
    <xf numFmtId="0" fontId="0" fillId="7" borderId="0" xfId="0" applyFill="1" applyAlignment="1">
      <alignment horizontal="center" vertical="center"/>
    </xf>
    <xf numFmtId="0" fontId="34" fillId="7" borderId="2" xfId="0" applyFont="1" applyFill="1" applyBorder="1" applyAlignment="1">
      <alignment horizontal="center" vertical="center"/>
    </xf>
    <xf numFmtId="0" fontId="34" fillId="6" borderId="3" xfId="0" applyFont="1" applyFill="1" applyBorder="1"/>
    <xf numFmtId="0" fontId="35" fillId="6" borderId="3" xfId="0" applyFont="1" applyFill="1" applyBorder="1"/>
    <xf numFmtId="0" fontId="7" fillId="6" borderId="3" xfId="0" applyFont="1" applyFill="1" applyBorder="1" applyAlignment="1">
      <alignment horizontal="center" vertical="center"/>
    </xf>
    <xf numFmtId="164" fontId="0" fillId="6" borderId="3" xfId="0" applyNumberFormat="1" applyFill="1" applyBorder="1" applyAlignment="1">
      <alignment horizontal="center"/>
    </xf>
    <xf numFmtId="167" fontId="0" fillId="6" borderId="3" xfId="0" applyNumberFormat="1" applyFill="1" applyBorder="1"/>
    <xf numFmtId="2" fontId="0" fillId="6" borderId="3" xfId="0" applyNumberForma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3" xfId="0" applyFill="1" applyBorder="1"/>
    <xf numFmtId="0" fontId="34" fillId="0" borderId="3" xfId="0" applyFont="1" applyBorder="1"/>
    <xf numFmtId="0" fontId="35" fillId="0" borderId="3" xfId="0" applyFont="1" applyBorder="1"/>
    <xf numFmtId="164" fontId="0" fillId="0" borderId="3" xfId="0" applyNumberFormat="1" applyBorder="1" applyAlignment="1">
      <alignment horizontal="center"/>
    </xf>
    <xf numFmtId="167" fontId="0" fillId="0" borderId="3" xfId="0" applyNumberFormat="1" applyBorder="1"/>
    <xf numFmtId="2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/>
    <xf numFmtId="1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 vertical="center"/>
    </xf>
    <xf numFmtId="166" fontId="0" fillId="5" borderId="1" xfId="0" applyNumberFormat="1" applyFill="1" applyBorder="1" applyAlignment="1">
      <alignment horizontal="center" vertical="center"/>
    </xf>
    <xf numFmtId="2" fontId="8" fillId="5" borderId="1" xfId="0" applyNumberFormat="1" applyFont="1" applyFill="1" applyBorder="1" applyAlignment="1">
      <alignment horizontal="center" vertical="center"/>
    </xf>
    <xf numFmtId="166" fontId="8" fillId="5" borderId="1" xfId="0" applyNumberFormat="1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2" fontId="18" fillId="5" borderId="1" xfId="0" applyNumberFormat="1" applyFont="1" applyFill="1" applyBorder="1" applyAlignment="1">
      <alignment horizontal="center" vertical="center"/>
    </xf>
    <xf numFmtId="165" fontId="6" fillId="5" borderId="1" xfId="0" applyNumberFormat="1" applyFont="1" applyFill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166" fontId="8" fillId="0" borderId="2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18" fillId="0" borderId="2" xfId="0" applyNumberFormat="1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1" fontId="0" fillId="5" borderId="2" xfId="0" applyNumberFormat="1" applyFill="1" applyBorder="1" applyAlignment="1">
      <alignment horizontal="center" vertical="center"/>
    </xf>
    <xf numFmtId="166" fontId="0" fillId="5" borderId="2" xfId="0" applyNumberFormat="1" applyFill="1" applyBorder="1" applyAlignment="1">
      <alignment horizontal="center" vertical="center"/>
    </xf>
    <xf numFmtId="2" fontId="8" fillId="5" borderId="2" xfId="0" applyNumberFormat="1" applyFont="1" applyFill="1" applyBorder="1" applyAlignment="1">
      <alignment horizontal="center" vertical="center"/>
    </xf>
    <xf numFmtId="166" fontId="8" fillId="5" borderId="2" xfId="0" applyNumberFormat="1" applyFont="1" applyFill="1" applyBorder="1" applyAlignment="1">
      <alignment horizontal="center" vertical="center"/>
    </xf>
    <xf numFmtId="2" fontId="6" fillId="5" borderId="2" xfId="0" applyNumberFormat="1" applyFont="1" applyFill="1" applyBorder="1" applyAlignment="1">
      <alignment horizontal="center" vertical="center"/>
    </xf>
    <xf numFmtId="2" fontId="18" fillId="5" borderId="2" xfId="0" applyNumberFormat="1" applyFont="1" applyFill="1" applyBorder="1" applyAlignment="1">
      <alignment horizontal="center" vertical="center"/>
    </xf>
    <xf numFmtId="165" fontId="6" fillId="5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0" fillId="7" borderId="0" xfId="0" applyNumberFormat="1" applyFill="1" applyAlignment="1">
      <alignment horizontal="center" vertical="center"/>
    </xf>
    <xf numFmtId="166" fontId="0" fillId="7" borderId="0" xfId="0" applyNumberFormat="1" applyFill="1" applyAlignment="1">
      <alignment horizontal="center" vertical="center"/>
    </xf>
    <xf numFmtId="2" fontId="8" fillId="7" borderId="0" xfId="0" applyNumberFormat="1" applyFont="1" applyFill="1" applyAlignment="1">
      <alignment horizontal="center" vertical="center"/>
    </xf>
    <xf numFmtId="166" fontId="8" fillId="7" borderId="0" xfId="0" applyNumberFormat="1" applyFont="1" applyFill="1" applyAlignment="1">
      <alignment horizontal="center" vertical="center"/>
    </xf>
    <xf numFmtId="2" fontId="6" fillId="7" borderId="0" xfId="0" applyNumberFormat="1" applyFont="1" applyFill="1" applyAlignment="1">
      <alignment horizontal="center" vertical="center"/>
    </xf>
    <xf numFmtId="2" fontId="18" fillId="7" borderId="0" xfId="0" applyNumberFormat="1" applyFont="1" applyFill="1" applyAlignment="1">
      <alignment horizontal="center" vertical="center"/>
    </xf>
    <xf numFmtId="165" fontId="6" fillId="7" borderId="0" xfId="0" applyNumberFormat="1" applyFont="1" applyFill="1" applyAlignment="1">
      <alignment horizontal="center" vertical="center"/>
    </xf>
    <xf numFmtId="1" fontId="0" fillId="7" borderId="1" xfId="0" applyNumberFormat="1" applyFill="1" applyBorder="1" applyAlignment="1">
      <alignment horizontal="center" vertical="center"/>
    </xf>
    <xf numFmtId="166" fontId="0" fillId="7" borderId="1" xfId="0" applyNumberFormat="1" applyFill="1" applyBorder="1" applyAlignment="1">
      <alignment horizontal="center" vertical="center"/>
    </xf>
    <xf numFmtId="2" fontId="8" fillId="7" borderId="1" xfId="0" applyNumberFormat="1" applyFont="1" applyFill="1" applyBorder="1" applyAlignment="1">
      <alignment horizontal="center" vertical="center"/>
    </xf>
    <xf numFmtId="166" fontId="8" fillId="7" borderId="1" xfId="0" applyNumberFormat="1" applyFont="1" applyFill="1" applyBorder="1" applyAlignment="1">
      <alignment horizontal="center" vertical="center"/>
    </xf>
    <xf numFmtId="2" fontId="6" fillId="7" borderId="1" xfId="0" applyNumberFormat="1" applyFont="1" applyFill="1" applyBorder="1" applyAlignment="1">
      <alignment horizontal="center" vertical="center"/>
    </xf>
    <xf numFmtId="2" fontId="18" fillId="7" borderId="1" xfId="0" applyNumberFormat="1" applyFont="1" applyFill="1" applyBorder="1" applyAlignment="1">
      <alignment horizontal="center" vertical="center"/>
    </xf>
    <xf numFmtId="165" fontId="6" fillId="7" borderId="1" xfId="0" applyNumberFormat="1" applyFont="1" applyFill="1" applyBorder="1" applyAlignment="1">
      <alignment horizontal="center" vertical="center"/>
    </xf>
    <xf numFmtId="1" fontId="0" fillId="6" borderId="1" xfId="0" applyNumberFormat="1" applyFill="1" applyBorder="1" applyAlignment="1">
      <alignment horizontal="center" vertical="center"/>
    </xf>
    <xf numFmtId="166" fontId="0" fillId="6" borderId="1" xfId="0" applyNumberFormat="1" applyFill="1" applyBorder="1" applyAlignment="1">
      <alignment horizontal="center" vertical="center"/>
    </xf>
    <xf numFmtId="2" fontId="8" fillId="6" borderId="1" xfId="0" applyNumberFormat="1" applyFont="1" applyFill="1" applyBorder="1" applyAlignment="1">
      <alignment horizontal="center" vertical="center"/>
    </xf>
    <xf numFmtId="166" fontId="8" fillId="6" borderId="1" xfId="0" applyNumberFormat="1" applyFont="1" applyFill="1" applyBorder="1" applyAlignment="1">
      <alignment horizontal="center" vertical="center"/>
    </xf>
    <xf numFmtId="2" fontId="6" fillId="6" borderId="1" xfId="0" applyNumberFormat="1" applyFont="1" applyFill="1" applyBorder="1" applyAlignment="1">
      <alignment horizontal="center" vertical="center"/>
    </xf>
    <xf numFmtId="2" fontId="18" fillId="6" borderId="1" xfId="0" applyNumberFormat="1" applyFont="1" applyFill="1" applyBorder="1" applyAlignment="1">
      <alignment horizontal="center" vertical="center"/>
    </xf>
    <xf numFmtId="165" fontId="6" fillId="6" borderId="1" xfId="0" applyNumberFormat="1" applyFont="1" applyFill="1" applyBorder="1" applyAlignment="1">
      <alignment horizontal="center" vertical="center"/>
    </xf>
    <xf numFmtId="2" fontId="34" fillId="7" borderId="2" xfId="0" applyNumberFormat="1" applyFont="1" applyFill="1" applyBorder="1" applyAlignment="1">
      <alignment horizontal="center" vertical="center"/>
    </xf>
    <xf numFmtId="1" fontId="0" fillId="7" borderId="2" xfId="0" applyNumberFormat="1" applyFill="1" applyBorder="1" applyAlignment="1">
      <alignment horizontal="center" vertical="center"/>
    </xf>
    <xf numFmtId="166" fontId="0" fillId="7" borderId="2" xfId="0" applyNumberFormat="1" applyFill="1" applyBorder="1" applyAlignment="1">
      <alignment horizontal="center" vertical="center"/>
    </xf>
    <xf numFmtId="2" fontId="8" fillId="7" borderId="2" xfId="0" applyNumberFormat="1" applyFont="1" applyFill="1" applyBorder="1" applyAlignment="1">
      <alignment horizontal="center" vertical="center"/>
    </xf>
    <xf numFmtId="166" fontId="8" fillId="7" borderId="2" xfId="0" applyNumberFormat="1" applyFont="1" applyFill="1" applyBorder="1" applyAlignment="1">
      <alignment horizontal="center" vertical="center"/>
    </xf>
    <xf numFmtId="2" fontId="6" fillId="7" borderId="2" xfId="0" applyNumberFormat="1" applyFont="1" applyFill="1" applyBorder="1" applyAlignment="1">
      <alignment horizontal="center" vertical="center"/>
    </xf>
    <xf numFmtId="2" fontId="18" fillId="7" borderId="2" xfId="0" applyNumberFormat="1" applyFont="1" applyFill="1" applyBorder="1" applyAlignment="1">
      <alignment horizontal="center" vertical="center"/>
    </xf>
    <xf numFmtId="165" fontId="6" fillId="7" borderId="2" xfId="0" applyNumberFormat="1" applyFont="1" applyFill="1" applyBorder="1" applyAlignment="1">
      <alignment horizontal="center" vertical="center"/>
    </xf>
    <xf numFmtId="0" fontId="19" fillId="2" borderId="0" xfId="0" applyFont="1" applyFill="1" applyAlignment="1">
      <alignment vertical="center" wrapText="1"/>
    </xf>
    <xf numFmtId="0" fontId="19" fillId="2" borderId="4" xfId="0" applyFont="1" applyFill="1" applyBorder="1" applyAlignment="1">
      <alignment wrapText="1"/>
    </xf>
    <xf numFmtId="2" fontId="2" fillId="2" borderId="4" xfId="0" applyNumberFormat="1" applyFont="1" applyFill="1" applyBorder="1" applyAlignment="1">
      <alignment horizontal="center" vertical="center"/>
    </xf>
    <xf numFmtId="0" fontId="0" fillId="0" borderId="4" xfId="0" applyBorder="1"/>
    <xf numFmtId="2" fontId="32" fillId="0" borderId="4" xfId="0" applyNumberFormat="1" applyFont="1" applyBorder="1" applyAlignment="1">
      <alignment horizontal="center" vertical="center"/>
    </xf>
    <xf numFmtId="2" fontId="33" fillId="0" borderId="0" xfId="0" applyNumberFormat="1" applyFont="1" applyAlignment="1">
      <alignment horizontal="center" vertical="center"/>
    </xf>
    <xf numFmtId="2" fontId="13" fillId="0" borderId="4" xfId="0" applyNumberFormat="1" applyFont="1" applyBorder="1" applyAlignment="1">
      <alignment horizontal="center" vertical="center"/>
    </xf>
    <xf numFmtId="2" fontId="19" fillId="2" borderId="5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horizontal="center" vertical="center"/>
    </xf>
    <xf numFmtId="0" fontId="0" fillId="0" borderId="5" xfId="0" applyBorder="1"/>
    <xf numFmtId="2" fontId="32" fillId="0" borderId="5" xfId="0" applyNumberFormat="1" applyFont="1" applyBorder="1" applyAlignment="1">
      <alignment horizontal="center" vertical="center"/>
    </xf>
    <xf numFmtId="2" fontId="13" fillId="0" borderId="5" xfId="0" applyNumberFormat="1" applyFont="1" applyBorder="1" applyAlignment="1">
      <alignment horizontal="center" vertical="center"/>
    </xf>
    <xf numFmtId="2" fontId="33" fillId="0" borderId="5" xfId="0" applyNumberFormat="1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166" fontId="20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2" fontId="33" fillId="0" borderId="4" xfId="0" applyNumberFormat="1" applyFont="1" applyBorder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0" fillId="0" borderId="0" xfId="0" applyFont="1"/>
    <xf numFmtId="2" fontId="26" fillId="0" borderId="0" xfId="0" applyNumberFormat="1" applyFont="1" applyAlignment="1">
      <alignment vertical="center"/>
    </xf>
    <xf numFmtId="0" fontId="26" fillId="0" borderId="0" xfId="0" applyFont="1"/>
    <xf numFmtId="0" fontId="41" fillId="0" borderId="0" xfId="0" applyFont="1"/>
    <xf numFmtId="2" fontId="7" fillId="0" borderId="1" xfId="0" applyNumberFormat="1" applyFont="1" applyBorder="1" applyAlignment="1">
      <alignment horizontal="center" vertical="center"/>
    </xf>
    <xf numFmtId="2" fontId="13" fillId="0" borderId="6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2" fontId="13" fillId="0" borderId="7" xfId="0" applyNumberFormat="1" applyFont="1" applyBorder="1" applyAlignment="1">
      <alignment horizontal="center" vertical="center"/>
    </xf>
    <xf numFmtId="2" fontId="33" fillId="0" borderId="6" xfId="0" applyNumberFormat="1" applyFont="1" applyBorder="1" applyAlignment="1">
      <alignment horizontal="center" vertical="center"/>
    </xf>
    <xf numFmtId="2" fontId="33" fillId="0" borderId="1" xfId="0" applyNumberFormat="1" applyFont="1" applyBorder="1" applyAlignment="1">
      <alignment horizontal="center" vertical="center"/>
    </xf>
    <xf numFmtId="0" fontId="43" fillId="0" borderId="0" xfId="0" applyFont="1"/>
    <xf numFmtId="166" fontId="19" fillId="0" borderId="1" xfId="0" applyNumberFormat="1" applyFont="1" applyBorder="1" applyAlignment="1">
      <alignment horizontal="center" vertical="center"/>
    </xf>
    <xf numFmtId="2" fontId="20" fillId="0" borderId="1" xfId="0" applyNumberFormat="1" applyFont="1" applyBorder="1" applyAlignment="1">
      <alignment horizontal="center" vertical="center"/>
    </xf>
    <xf numFmtId="2" fontId="21" fillId="0" borderId="1" xfId="0" applyNumberFormat="1" applyFont="1" applyBorder="1" applyAlignment="1">
      <alignment horizontal="center" vertical="center"/>
    </xf>
    <xf numFmtId="2" fontId="44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2" fontId="45" fillId="0" borderId="0" xfId="0" applyNumberFormat="1" applyFont="1" applyAlignment="1">
      <alignment vertical="center"/>
    </xf>
    <xf numFmtId="0" fontId="47" fillId="2" borderId="0" xfId="0" applyFont="1" applyFill="1" applyAlignment="1">
      <alignment horizontal="center" vertical="center" wrapText="1"/>
    </xf>
    <xf numFmtId="0" fontId="48" fillId="2" borderId="0" xfId="0" applyFont="1" applyFill="1" applyAlignment="1">
      <alignment horizontal="center" vertical="center" wrapText="1"/>
    </xf>
    <xf numFmtId="0" fontId="47" fillId="2" borderId="0" xfId="0" applyFont="1" applyFill="1" applyAlignment="1">
      <alignment wrapText="1"/>
    </xf>
    <xf numFmtId="2" fontId="47" fillId="2" borderId="0" xfId="0" applyNumberFormat="1" applyFont="1" applyFill="1" applyAlignment="1">
      <alignment wrapText="1"/>
    </xf>
    <xf numFmtId="1" fontId="47" fillId="2" borderId="0" xfId="0" applyNumberFormat="1" applyFont="1" applyFill="1" applyAlignment="1">
      <alignment horizontal="center" vertical="center" wrapText="1"/>
    </xf>
    <xf numFmtId="166" fontId="47" fillId="0" borderId="0" xfId="0" applyNumberFormat="1" applyFont="1" applyAlignment="1">
      <alignment horizontal="center" vertical="center" wrapText="1"/>
    </xf>
    <xf numFmtId="2" fontId="52" fillId="2" borderId="0" xfId="0" applyNumberFormat="1" applyFont="1" applyFill="1" applyAlignment="1">
      <alignment horizontal="center" vertical="center"/>
    </xf>
    <xf numFmtId="2" fontId="54" fillId="2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0" borderId="0" xfId="0" applyFont="1" applyAlignment="1">
      <alignment horizontal="left" vertical="center"/>
    </xf>
    <xf numFmtId="2" fontId="15" fillId="0" borderId="0" xfId="0" applyNumberFormat="1" applyFont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2" fontId="47" fillId="0" borderId="0" xfId="0" applyNumberFormat="1" applyFont="1" applyAlignment="1">
      <alignment horizontal="center" vertical="center" wrapText="1"/>
    </xf>
    <xf numFmtId="1" fontId="47" fillId="0" borderId="0" xfId="0" applyNumberFormat="1" applyFont="1" applyAlignment="1">
      <alignment horizontal="center" vertical="center" wrapText="1"/>
    </xf>
    <xf numFmtId="2" fontId="5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52" fillId="0" borderId="1" xfId="0" applyNumberFormat="1" applyFont="1" applyBorder="1" applyAlignment="1">
      <alignment horizontal="center" vertical="center"/>
    </xf>
    <xf numFmtId="0" fontId="52" fillId="0" borderId="1" xfId="0" applyFont="1" applyBorder="1" applyAlignment="1">
      <alignment horizontal="center" vertical="center"/>
    </xf>
    <xf numFmtId="0" fontId="52" fillId="0" borderId="1" xfId="0" applyFont="1" applyBorder="1" applyAlignment="1">
      <alignment horizontal="center" vertical="center" wrapText="1"/>
    </xf>
    <xf numFmtId="2" fontId="45" fillId="0" borderId="0" xfId="0" applyNumberFormat="1" applyFont="1" applyAlignment="1">
      <alignment horizontal="left" vertical="center"/>
    </xf>
    <xf numFmtId="2" fontId="62" fillId="0" borderId="0" xfId="0" applyNumberFormat="1" applyFont="1"/>
    <xf numFmtId="0" fontId="1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/>
    </xf>
    <xf numFmtId="0" fontId="62" fillId="0" borderId="0" xfId="0" applyFont="1" applyFill="1"/>
  </cellXfs>
  <cellStyles count="1">
    <cellStyle name="Normal" xfId="0" builtinId="0"/>
  </cellStyles>
  <dxfs count="46">
    <dxf>
      <font>
        <color theme="0" tint="-0.499984740745262"/>
      </font>
    </dxf>
    <dxf>
      <fill>
        <patternFill>
          <bgColor theme="5" tint="0.59996337778862885"/>
        </patternFill>
      </fill>
    </dxf>
    <dxf>
      <font>
        <strike val="0"/>
        <color theme="0" tint="-0.24994659260841701"/>
      </font>
    </dxf>
    <dxf>
      <font>
        <strike val="0"/>
        <color theme="0" tint="-0.24994659260841701"/>
      </font>
    </dxf>
    <dxf>
      <font>
        <strike val="0"/>
        <color theme="0" tint="-0.24994659260841701"/>
      </font>
    </dxf>
    <dxf>
      <font>
        <strike val="0"/>
        <color theme="0" tint="-0.24994659260841701"/>
      </font>
    </dxf>
    <dxf>
      <font>
        <strike val="0"/>
        <color theme="0" tint="-0.24994659260841701"/>
      </font>
    </dxf>
    <dxf>
      <font>
        <strike val="0"/>
        <color theme="0" tint="-0.24994659260841701"/>
      </font>
    </dxf>
    <dxf>
      <font>
        <strike val="0"/>
        <color theme="0" tint="-0.24994659260841701"/>
      </font>
    </dxf>
    <dxf>
      <font>
        <strike val="0"/>
        <color theme="0" tint="-0.24994659260841701"/>
      </font>
    </dxf>
    <dxf>
      <font>
        <strike val="0"/>
        <color theme="0" tint="-0.24994659260841701"/>
      </font>
    </dxf>
    <dxf>
      <font>
        <strike val="0"/>
        <color theme="0" tint="-0.24994659260841701"/>
      </font>
    </dxf>
    <dxf>
      <font>
        <strike val="0"/>
        <color theme="0" tint="-0.24994659260841701"/>
      </font>
    </dxf>
    <dxf>
      <font>
        <strike val="0"/>
        <color theme="0" tint="-0.24994659260841701"/>
      </font>
    </dxf>
    <dxf>
      <font>
        <strike val="0"/>
        <color theme="0" tint="-0.24994659260841701"/>
      </font>
    </dxf>
    <dxf>
      <font>
        <strike val="0"/>
        <color theme="0" tint="-0.24994659260841701"/>
      </font>
    </dxf>
    <dxf>
      <font>
        <strike val="0"/>
        <color theme="0" tint="-0.24994659260841701"/>
      </font>
    </dxf>
    <dxf>
      <font>
        <strike val="0"/>
        <color theme="0" tint="-0.24994659260841701"/>
      </font>
    </dxf>
    <dxf>
      <font>
        <strike val="0"/>
        <color theme="0" tint="-0.24994659260841701"/>
      </font>
    </dxf>
    <dxf>
      <font>
        <strike val="0"/>
        <color theme="0" tint="-0.24994659260841701"/>
      </font>
    </dxf>
    <dxf>
      <font>
        <strike val="0"/>
        <color theme="0" tint="-0.24994659260841701"/>
      </font>
    </dxf>
    <dxf>
      <font>
        <strike val="0"/>
        <color theme="0" tint="-0.24994659260841701"/>
      </font>
    </dxf>
    <dxf>
      <font>
        <strike val="0"/>
        <color theme="0" tint="-0.24994659260841701"/>
      </font>
    </dxf>
    <dxf>
      <font>
        <strike val="0"/>
        <color theme="0" tint="-0.24994659260841701"/>
      </font>
    </dxf>
    <dxf>
      <font>
        <strike val="0"/>
        <color theme="0" tint="-0.24994659260841701"/>
      </font>
    </dxf>
    <dxf>
      <font>
        <strike val="0"/>
        <color theme="0" tint="-0.24994659260841701"/>
      </font>
    </dxf>
    <dxf>
      <font>
        <strike val="0"/>
        <color theme="0" tint="-0.24994659260841701"/>
      </font>
    </dxf>
    <dxf>
      <font>
        <strike val="0"/>
        <color theme="0" tint="-0.24994659260841701"/>
      </font>
    </dxf>
    <dxf>
      <font>
        <strike val="0"/>
        <color theme="0" tint="-0.24994659260841701"/>
      </font>
    </dxf>
    <dxf>
      <font>
        <strike val="0"/>
        <color theme="0" tint="-0.24994659260841701"/>
      </font>
    </dxf>
    <dxf>
      <font>
        <strike val="0"/>
        <color theme="0" tint="-0.24994659260841701"/>
      </font>
    </dxf>
    <dxf>
      <font>
        <strike val="0"/>
        <color theme="0" tint="-0.24994659260841701"/>
      </font>
    </dxf>
    <dxf>
      <font>
        <strike val="0"/>
        <color theme="0" tint="-0.24994659260841701"/>
      </font>
    </dxf>
    <dxf>
      <font>
        <strike val="0"/>
        <color theme="0" tint="-0.24994659260841701"/>
      </font>
    </dxf>
    <dxf>
      <font>
        <strike val="0"/>
        <color theme="0" tint="-0.24994659260841701"/>
      </font>
    </dxf>
    <dxf>
      <font>
        <strike val="0"/>
        <color theme="0" tint="-0.24994659260841701"/>
      </font>
    </dxf>
    <dxf>
      <font>
        <strike val="0"/>
        <color theme="0" tint="-0.24994659260841701"/>
      </font>
    </dxf>
    <dxf>
      <font>
        <strike val="0"/>
        <color theme="0" tint="-0.24994659260841701"/>
      </font>
    </dxf>
    <dxf>
      <font>
        <strike val="0"/>
        <color theme="0" tint="-0.24994659260841701"/>
      </font>
    </dxf>
    <dxf>
      <font>
        <strike val="0"/>
        <color theme="0" tint="-0.24994659260841701"/>
      </font>
    </dxf>
    <dxf>
      <font>
        <strike val="0"/>
        <color theme="0" tint="-0.24994659260841701"/>
      </font>
    </dxf>
    <dxf>
      <font>
        <strike val="0"/>
        <color theme="0" tint="-0.24994659260841701"/>
      </font>
    </dxf>
    <dxf>
      <font>
        <strike val="0"/>
        <color theme="0" tint="-0.24994659260841701"/>
      </font>
    </dxf>
    <dxf>
      <font>
        <strike val="0"/>
        <color theme="0" tint="-0.24994659260841701"/>
      </font>
    </dxf>
    <dxf>
      <font>
        <strike val="0"/>
        <color theme="0" tint="-0.24994659260841701"/>
      </font>
    </dxf>
    <dxf>
      <font>
        <strike val="0"/>
        <color theme="0" tint="-0.24994659260841701"/>
      </font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160237</xdr:colOff>
      <xdr:row>4</xdr:row>
      <xdr:rowOff>62538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80FF9057-FE7A-C042-A795-65BA496858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55951" cy="860824"/>
        </a:xfrm>
        <a:prstGeom prst="rect">
          <a:avLst/>
        </a:prstGeom>
      </xdr:spPr>
    </xdr:pic>
    <xdr:clientData/>
  </xdr:twoCellAnchor>
  <xdr:twoCellAnchor>
    <xdr:from>
      <xdr:col>5</xdr:col>
      <xdr:colOff>1219200</xdr:colOff>
      <xdr:row>0</xdr:row>
      <xdr:rowOff>0</xdr:rowOff>
    </xdr:from>
    <xdr:to>
      <xdr:col>14</xdr:col>
      <xdr:colOff>1371</xdr:colOff>
      <xdr:row>4</xdr:row>
      <xdr:rowOff>175757</xdr:rowOff>
    </xdr:to>
    <xdr:sp macro="" textlink="">
      <xdr:nvSpPr>
        <xdr:cNvPr id="3" name="ZoneTexte 3">
          <a:extLst>
            <a:ext uri="{FF2B5EF4-FFF2-40B4-BE49-F238E27FC236}">
              <a16:creationId xmlns:a16="http://schemas.microsoft.com/office/drawing/2014/main" id="{BCB7FE21-58E6-A941-9A45-94ADA0A9DEE9}"/>
            </a:ext>
          </a:extLst>
        </xdr:cNvPr>
        <xdr:cNvSpPr txBox="1">
          <a:spLocks noChangeArrowheads="1"/>
        </xdr:cNvSpPr>
      </xdr:nvSpPr>
      <xdr:spPr bwMode="auto">
        <a:xfrm>
          <a:off x="5334000" y="0"/>
          <a:ext cx="6097371" cy="937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n-GB" sz="18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Korolev </a:t>
          </a:r>
          <a:r>
            <a:rPr lang="en-GB" sz="1800" b="1" i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et al.</a:t>
          </a:r>
        </a:p>
        <a:p>
          <a:pPr algn="r"/>
          <a:r>
            <a:rPr lang="en-GB" sz="18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Contrasting oxygen isotopes in garnet from diamondiferous and barren eclogitic parageneses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376137</xdr:colOff>
      <xdr:row>4</xdr:row>
      <xdr:rowOff>47597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1773C065-4CE6-D842-B62D-890A16A1A6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54137" cy="824538"/>
        </a:xfrm>
        <a:prstGeom prst="rect">
          <a:avLst/>
        </a:prstGeom>
      </xdr:spPr>
    </xdr:pic>
    <xdr:clientData/>
  </xdr:twoCellAnchor>
  <xdr:twoCellAnchor>
    <xdr:from>
      <xdr:col>7</xdr:col>
      <xdr:colOff>124759</xdr:colOff>
      <xdr:row>0</xdr:row>
      <xdr:rowOff>0</xdr:rowOff>
    </xdr:from>
    <xdr:to>
      <xdr:col>15</xdr:col>
      <xdr:colOff>757395</xdr:colOff>
      <xdr:row>4</xdr:row>
      <xdr:rowOff>160816</xdr:rowOff>
    </xdr:to>
    <xdr:sp macro="" textlink="">
      <xdr:nvSpPr>
        <xdr:cNvPr id="3" name="ZoneTexte 3">
          <a:extLst>
            <a:ext uri="{FF2B5EF4-FFF2-40B4-BE49-F238E27FC236}">
              <a16:creationId xmlns:a16="http://schemas.microsoft.com/office/drawing/2014/main" id="{73F885B2-14B2-754B-BEDA-30617E47834D}"/>
            </a:ext>
          </a:extLst>
        </xdr:cNvPr>
        <xdr:cNvSpPr txBox="1">
          <a:spLocks noChangeArrowheads="1"/>
        </xdr:cNvSpPr>
      </xdr:nvSpPr>
      <xdr:spPr bwMode="auto">
        <a:xfrm>
          <a:off x="5534959" y="0"/>
          <a:ext cx="6119036" cy="922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n-GB" sz="18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Korolev </a:t>
          </a:r>
          <a:r>
            <a:rPr lang="en-GB" sz="1800" b="1" i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et al.</a:t>
          </a:r>
        </a:p>
        <a:p>
          <a:pPr algn="r"/>
          <a:r>
            <a:rPr lang="en-GB" sz="18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Contrasting oxygen isotopes in garnet from diamondiferous and barren eclogitic parageneses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466851</xdr:colOff>
      <xdr:row>4</xdr:row>
      <xdr:rowOff>26252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D867E8FF-DD46-2E4A-BCF9-F0A11719C1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54137" cy="824538"/>
        </a:xfrm>
        <a:prstGeom prst="rect">
          <a:avLst/>
        </a:prstGeom>
      </xdr:spPr>
    </xdr:pic>
    <xdr:clientData/>
  </xdr:twoCellAnchor>
  <xdr:twoCellAnchor>
    <xdr:from>
      <xdr:col>11</xdr:col>
      <xdr:colOff>67130</xdr:colOff>
      <xdr:row>0</xdr:row>
      <xdr:rowOff>0</xdr:rowOff>
    </xdr:from>
    <xdr:to>
      <xdr:col>19</xdr:col>
      <xdr:colOff>939358</xdr:colOff>
      <xdr:row>4</xdr:row>
      <xdr:rowOff>139471</xdr:rowOff>
    </xdr:to>
    <xdr:sp macro="" textlink="">
      <xdr:nvSpPr>
        <xdr:cNvPr id="3" name="ZoneTexte 3">
          <a:extLst>
            <a:ext uri="{FF2B5EF4-FFF2-40B4-BE49-F238E27FC236}">
              <a16:creationId xmlns:a16="http://schemas.microsoft.com/office/drawing/2014/main" id="{2D394AD2-6D16-3344-919D-A868240F90B6}"/>
            </a:ext>
          </a:extLst>
        </xdr:cNvPr>
        <xdr:cNvSpPr txBox="1">
          <a:spLocks noChangeArrowheads="1"/>
        </xdr:cNvSpPr>
      </xdr:nvSpPr>
      <xdr:spPr bwMode="auto">
        <a:xfrm>
          <a:off x="5502730" y="0"/>
          <a:ext cx="6091928" cy="901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n-GB" sz="18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Korolev </a:t>
          </a:r>
          <a:r>
            <a:rPr lang="en-GB" sz="1800" b="1" i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et al.</a:t>
          </a:r>
        </a:p>
        <a:p>
          <a:pPr algn="r"/>
          <a:r>
            <a:rPr lang="en-GB" sz="18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Contrasting oxygen isotopes in garnet from diamondiferous and barren eclogitic parageneses </a:t>
          </a:r>
        </a:p>
      </xdr:txBody>
    </xdr:sp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ster Garnet Mar 5 2020" connectionId="1" xr16:uid="{00000000-0016-0000-0100-000000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ster Garnet Mar 5 2020" connectionId="2" xr16:uid="{00000000-0016-0000-0200-000001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CF199"/>
  <sheetViews>
    <sheetView tabSelected="1" zoomScaleNormal="100" workbookViewId="0">
      <pane xSplit="3" ySplit="14" topLeftCell="D15" activePane="bottomRight" state="frozen"/>
      <selection pane="topRight" activeCell="C1" sqref="C1"/>
      <selection pane="bottomLeft" activeCell="A6" sqref="A6"/>
      <selection pane="bottomRight"/>
    </sheetView>
  </sheetViews>
  <sheetFormatPr baseColWidth="10" defaultColWidth="8.83203125" defaultRowHeight="15" x14ac:dyDescent="0.2"/>
  <cols>
    <col min="1" max="1" width="8.1640625" customWidth="1"/>
    <col min="2" max="2" width="18" customWidth="1"/>
    <col min="3" max="3" width="13.5" style="2" customWidth="1"/>
    <col min="4" max="4" width="6.83203125" customWidth="1"/>
    <col min="5" max="5" width="7.5" customWidth="1"/>
    <col min="6" max="6" width="17.5" customWidth="1"/>
    <col min="7" max="8" width="11.5" customWidth="1"/>
    <col min="9" max="13" width="8.83203125" style="2"/>
    <col min="14" max="14" width="11.33203125" style="2" customWidth="1"/>
    <col min="15" max="15" width="8.83203125" style="2"/>
    <col min="16" max="17" width="9.1640625" style="42"/>
    <col min="18" max="18" width="8.83203125" style="2"/>
    <col min="34" max="34" width="21.33203125" customWidth="1"/>
    <col min="35" max="35" width="5" customWidth="1"/>
    <col min="36" max="36" width="15" customWidth="1"/>
    <col min="37" max="37" width="4.5" customWidth="1"/>
    <col min="38" max="38" width="13.33203125" customWidth="1"/>
    <col min="39" max="39" width="11.6640625" customWidth="1"/>
    <col min="41" max="60" width="5.6640625" customWidth="1"/>
    <col min="61" max="61" width="6" customWidth="1"/>
    <col min="63" max="63" width="7.33203125" customWidth="1"/>
    <col min="65" max="76" width="14.33203125" customWidth="1"/>
  </cols>
  <sheetData>
    <row r="8" spans="1:84" ht="18" x14ac:dyDescent="0.2">
      <c r="A8" s="253" t="s">
        <v>347</v>
      </c>
    </row>
    <row r="9" spans="1:84" ht="18" x14ac:dyDescent="0.2">
      <c r="A9" s="243"/>
    </row>
    <row r="10" spans="1:84" ht="18" x14ac:dyDescent="0.2">
      <c r="A10" s="243"/>
      <c r="D10" s="245" t="s">
        <v>348</v>
      </c>
    </row>
    <row r="11" spans="1:84" ht="18" x14ac:dyDescent="0.2">
      <c r="A11" s="243"/>
      <c r="D11" s="244" t="s">
        <v>349</v>
      </c>
    </row>
    <row r="12" spans="1:84" ht="18" x14ac:dyDescent="0.2">
      <c r="A12" s="243"/>
    </row>
    <row r="13" spans="1:84" ht="29.5" customHeight="1" x14ac:dyDescent="0.2">
      <c r="H13" s="58"/>
      <c r="J13" s="283" t="s">
        <v>121</v>
      </c>
      <c r="K13" s="283"/>
      <c r="L13" s="283"/>
      <c r="M13" s="283"/>
      <c r="N13" s="283" t="s">
        <v>119</v>
      </c>
      <c r="O13" s="283"/>
      <c r="P13" s="283"/>
      <c r="Q13" s="283"/>
      <c r="R13" s="283"/>
      <c r="T13" s="285" t="s">
        <v>117</v>
      </c>
      <c r="U13" s="285"/>
      <c r="W13" s="35" t="s">
        <v>306</v>
      </c>
      <c r="AJ13" s="241" t="s">
        <v>46</v>
      </c>
      <c r="AL13" s="6" t="s">
        <v>47</v>
      </c>
      <c r="AM13" s="6" t="s">
        <v>48</v>
      </c>
      <c r="AO13" s="284" t="s">
        <v>29</v>
      </c>
      <c r="AP13" s="284"/>
      <c r="AQ13" s="284"/>
      <c r="AR13" s="284"/>
      <c r="AS13" s="284"/>
      <c r="AT13" s="42"/>
      <c r="AU13" s="284" t="s">
        <v>30</v>
      </c>
      <c r="AV13" s="284"/>
      <c r="AW13" s="284"/>
      <c r="AX13" s="284"/>
      <c r="AY13" s="284"/>
      <c r="AZ13" s="284"/>
      <c r="BA13" s="284"/>
      <c r="BB13" s="284"/>
      <c r="BC13" s="2"/>
      <c r="BD13" s="284" t="s">
        <v>31</v>
      </c>
      <c r="BE13" s="284"/>
      <c r="BF13" s="284"/>
      <c r="BG13" s="284"/>
      <c r="BH13" s="284"/>
      <c r="BI13" s="284"/>
      <c r="BJ13" s="242"/>
      <c r="BK13" s="242"/>
      <c r="BM13" s="6" t="s">
        <v>60</v>
      </c>
      <c r="BN13" s="6" t="s">
        <v>61</v>
      </c>
      <c r="BO13" s="6" t="s">
        <v>62</v>
      </c>
      <c r="BP13" s="6" t="s">
        <v>63</v>
      </c>
      <c r="BQ13" s="6" t="s">
        <v>59</v>
      </c>
      <c r="BR13" s="6" t="s">
        <v>57</v>
      </c>
      <c r="BS13" s="6" t="s">
        <v>52</v>
      </c>
      <c r="BT13" s="6" t="s">
        <v>53</v>
      </c>
      <c r="BU13" s="6" t="s">
        <v>54</v>
      </c>
      <c r="BV13" s="6" t="s">
        <v>26</v>
      </c>
      <c r="BW13" s="6" t="s">
        <v>86</v>
      </c>
      <c r="BX13" s="6" t="s">
        <v>67</v>
      </c>
      <c r="CA13" s="6" t="s">
        <v>55</v>
      </c>
      <c r="CB13" s="6" t="s">
        <v>56</v>
      </c>
      <c r="CC13" s="6" t="s">
        <v>58</v>
      </c>
      <c r="CD13" s="6" t="s">
        <v>64</v>
      </c>
      <c r="CE13" s="6" t="s">
        <v>65</v>
      </c>
      <c r="CF13" s="6" t="s">
        <v>66</v>
      </c>
    </row>
    <row r="14" spans="1:84" s="2" customFormat="1" ht="48" x14ac:dyDescent="0.2">
      <c r="A14" s="258" t="s">
        <v>124</v>
      </c>
      <c r="B14" s="258" t="s">
        <v>123</v>
      </c>
      <c r="C14" s="270" t="s">
        <v>305</v>
      </c>
      <c r="D14" s="241" t="s">
        <v>302</v>
      </c>
      <c r="E14" s="241" t="s">
        <v>301</v>
      </c>
      <c r="F14" s="271" t="s">
        <v>114</v>
      </c>
      <c r="G14" s="272" t="s">
        <v>319</v>
      </c>
      <c r="H14" s="272" t="s">
        <v>320</v>
      </c>
      <c r="I14" s="258" t="s">
        <v>321</v>
      </c>
      <c r="J14" s="258" t="s">
        <v>126</v>
      </c>
      <c r="K14" s="61" t="s">
        <v>115</v>
      </c>
      <c r="L14" s="273" t="s">
        <v>120</v>
      </c>
      <c r="M14" s="258" t="s">
        <v>116</v>
      </c>
      <c r="N14" s="258" t="s">
        <v>322</v>
      </c>
      <c r="O14" s="258" t="s">
        <v>125</v>
      </c>
      <c r="P14" s="61" t="s">
        <v>115</v>
      </c>
      <c r="Q14" s="274" t="s">
        <v>118</v>
      </c>
      <c r="R14" s="258" t="s">
        <v>116</v>
      </c>
      <c r="T14" s="275" t="s">
        <v>312</v>
      </c>
      <c r="U14" s="265" t="s">
        <v>313</v>
      </c>
      <c r="V14" s="273" t="s">
        <v>10</v>
      </c>
      <c r="W14" s="241" t="s">
        <v>314</v>
      </c>
      <c r="X14" s="276" t="s">
        <v>315</v>
      </c>
      <c r="Y14" s="241" t="s">
        <v>316</v>
      </c>
      <c r="Z14" s="241" t="s">
        <v>317</v>
      </c>
      <c r="AA14" s="241" t="s">
        <v>8</v>
      </c>
      <c r="AB14" s="241" t="s">
        <v>7</v>
      </c>
      <c r="AC14" s="241" t="s">
        <v>0</v>
      </c>
      <c r="AD14" s="241" t="s">
        <v>4</v>
      </c>
      <c r="AE14" s="241" t="s">
        <v>318</v>
      </c>
      <c r="AF14" s="241" t="s">
        <v>9</v>
      </c>
      <c r="AG14"/>
      <c r="AH14" s="241" t="s">
        <v>24</v>
      </c>
      <c r="AI14"/>
      <c r="AJ14" s="277" t="s">
        <v>49</v>
      </c>
      <c r="AK14"/>
      <c r="AL14" s="277" t="s">
        <v>51</v>
      </c>
      <c r="AM14" s="277" t="s">
        <v>50</v>
      </c>
      <c r="AN14"/>
      <c r="AO14" s="278" t="s">
        <v>32</v>
      </c>
      <c r="AP14" s="278" t="s">
        <v>33</v>
      </c>
      <c r="AQ14" s="279" t="s">
        <v>34</v>
      </c>
      <c r="AR14" s="278" t="s">
        <v>323</v>
      </c>
      <c r="AS14" s="11" t="s">
        <v>36</v>
      </c>
      <c r="AT14" s="12"/>
      <c r="AU14" s="278" t="s">
        <v>34</v>
      </c>
      <c r="AV14" s="278" t="s">
        <v>323</v>
      </c>
      <c r="AW14" s="278" t="s">
        <v>37</v>
      </c>
      <c r="AX14" s="278" t="s">
        <v>33</v>
      </c>
      <c r="AY14" s="278" t="s">
        <v>32</v>
      </c>
      <c r="AZ14" s="278" t="s">
        <v>324</v>
      </c>
      <c r="BA14" s="278" t="s">
        <v>39</v>
      </c>
      <c r="BB14" s="11" t="s">
        <v>40</v>
      </c>
      <c r="BC14" s="280"/>
      <c r="BD14" s="278" t="s">
        <v>39</v>
      </c>
      <c r="BE14" s="278" t="s">
        <v>324</v>
      </c>
      <c r="BF14" s="278" t="s">
        <v>41</v>
      </c>
      <c r="BG14" s="278" t="s">
        <v>325</v>
      </c>
      <c r="BH14" s="278" t="s">
        <v>43</v>
      </c>
      <c r="BI14" s="11" t="s">
        <v>44</v>
      </c>
      <c r="BJ14" s="11"/>
      <c r="BK14" s="28" t="s">
        <v>45</v>
      </c>
      <c r="BL14"/>
      <c r="BM14" s="241" t="s">
        <v>326</v>
      </c>
      <c r="BN14" s="241" t="s">
        <v>327</v>
      </c>
      <c r="BO14" s="241" t="s">
        <v>328</v>
      </c>
      <c r="BP14" s="241" t="s">
        <v>329</v>
      </c>
      <c r="BQ14" s="241" t="s">
        <v>330</v>
      </c>
      <c r="BR14" s="241" t="s">
        <v>331</v>
      </c>
      <c r="BS14" s="241" t="s">
        <v>332</v>
      </c>
      <c r="BT14" s="241" t="s">
        <v>333</v>
      </c>
      <c r="BU14" s="241" t="s">
        <v>334</v>
      </c>
      <c r="BV14" s="241" t="s">
        <v>335</v>
      </c>
      <c r="BW14" s="270" t="s">
        <v>87</v>
      </c>
      <c r="BX14" s="241"/>
      <c r="BY14"/>
      <c r="BZ14"/>
      <c r="CA14" s="241" t="s">
        <v>336</v>
      </c>
      <c r="CB14" s="241" t="s">
        <v>337</v>
      </c>
      <c r="CC14" s="241" t="s">
        <v>338</v>
      </c>
      <c r="CD14" s="241" t="s">
        <v>339</v>
      </c>
      <c r="CE14" s="241" t="s">
        <v>340</v>
      </c>
      <c r="CF14" s="241" t="s">
        <v>341</v>
      </c>
    </row>
    <row r="15" spans="1:84" s="56" customFormat="1" x14ac:dyDescent="0.2">
      <c r="A15" s="54" t="s">
        <v>128</v>
      </c>
      <c r="B15" s="52" t="s">
        <v>127</v>
      </c>
      <c r="C15" s="62">
        <v>91</v>
      </c>
      <c r="D15" s="62">
        <v>1</v>
      </c>
      <c r="E15" s="62">
        <v>1</v>
      </c>
      <c r="F15" s="55">
        <v>0.30599999999999999</v>
      </c>
      <c r="G15" s="53">
        <v>2.0181612124227171E-3</v>
      </c>
      <c r="H15" s="53"/>
      <c r="I15" s="87">
        <v>7.6162569696476279</v>
      </c>
      <c r="J15" s="87">
        <v>0.13472682096462307</v>
      </c>
      <c r="K15" s="87"/>
      <c r="L15" s="87"/>
      <c r="M15" s="87"/>
      <c r="N15" s="87">
        <v>6.4638003304993141</v>
      </c>
      <c r="O15" s="87">
        <v>0.3</v>
      </c>
      <c r="P15" s="87"/>
      <c r="Q15" s="87"/>
      <c r="R15" s="88"/>
    </row>
    <row r="16" spans="1:84" s="68" customFormat="1" x14ac:dyDescent="0.2">
      <c r="A16" s="63" t="s">
        <v>128</v>
      </c>
      <c r="B16" s="64" t="s">
        <v>129</v>
      </c>
      <c r="C16" s="65">
        <v>91</v>
      </c>
      <c r="D16" s="65">
        <v>1</v>
      </c>
      <c r="E16" s="65">
        <v>2</v>
      </c>
      <c r="F16" s="66">
        <v>0.30599999999999999</v>
      </c>
      <c r="G16" s="67">
        <v>2.0185458196607083E-3</v>
      </c>
      <c r="H16" s="67">
        <v>2.0183535160417125E-3</v>
      </c>
      <c r="I16" s="89">
        <v>7.808281523069116</v>
      </c>
      <c r="J16" s="89">
        <v>0.1268980846669519</v>
      </c>
      <c r="K16" s="89">
        <v>7.712269246358372</v>
      </c>
      <c r="L16" s="89">
        <v>0.13081245281578749</v>
      </c>
      <c r="M16" s="89">
        <v>0.13081245281578749</v>
      </c>
      <c r="N16" s="89">
        <v>6.6556052566868473</v>
      </c>
      <c r="O16" s="89">
        <v>0.3</v>
      </c>
      <c r="P16" s="89">
        <v>6.5597027935930807</v>
      </c>
      <c r="Q16" s="89">
        <v>0.3</v>
      </c>
      <c r="R16" s="89">
        <v>0.13562656397218995</v>
      </c>
      <c r="T16" s="172">
        <v>1480</v>
      </c>
      <c r="U16" s="173">
        <v>11.8</v>
      </c>
      <c r="V16" s="65">
        <v>2</v>
      </c>
      <c r="W16" s="174">
        <v>40.853499999999997</v>
      </c>
      <c r="X16" s="174">
        <v>1.3559000000000001</v>
      </c>
      <c r="Y16" s="174">
        <v>19.353099999999998</v>
      </c>
      <c r="Z16" s="174">
        <v>8.9749999999999996E-2</v>
      </c>
      <c r="AA16" s="174">
        <v>13.82</v>
      </c>
      <c r="AB16" s="174">
        <v>0.2697</v>
      </c>
      <c r="AC16" s="174">
        <v>11.2263</v>
      </c>
      <c r="AD16" s="174">
        <v>11.667549999999999</v>
      </c>
      <c r="AE16" s="174">
        <v>0.71970000000000001</v>
      </c>
      <c r="AF16" s="174">
        <v>99.355499999999992</v>
      </c>
      <c r="AH16" s="68" t="s">
        <v>345</v>
      </c>
      <c r="AJ16" s="175">
        <v>30.648730156238912</v>
      </c>
      <c r="AK16" s="175"/>
      <c r="AL16" s="175">
        <v>59.142887281674874</v>
      </c>
      <c r="AM16" s="175">
        <v>0.31001260945953513</v>
      </c>
      <c r="AO16" s="176">
        <v>3</v>
      </c>
      <c r="AP16" s="176">
        <v>0</v>
      </c>
      <c r="AQ16" s="176">
        <v>0</v>
      </c>
      <c r="AR16" s="176">
        <v>0</v>
      </c>
      <c r="AS16" s="177">
        <v>3</v>
      </c>
      <c r="AT16" s="68" t="s">
        <v>85</v>
      </c>
      <c r="AU16" s="176">
        <v>1.7026062851677095</v>
      </c>
      <c r="AV16" s="176">
        <v>0.14484933635628408</v>
      </c>
      <c r="AW16" s="176">
        <v>5.2968450641211395E-3</v>
      </c>
      <c r="AX16" s="176">
        <v>7.614401784940103E-2</v>
      </c>
      <c r="AY16" s="176">
        <v>4.9560391325280673E-2</v>
      </c>
      <c r="AZ16" s="176">
        <v>0</v>
      </c>
      <c r="BA16" s="176">
        <v>2.1543124237203504E-2</v>
      </c>
      <c r="BB16" s="177">
        <v>2</v>
      </c>
      <c r="BC16" s="68" t="s">
        <v>85</v>
      </c>
      <c r="BD16" s="176">
        <v>1.2277178066054657</v>
      </c>
      <c r="BE16" s="176">
        <v>0.71789893075274502</v>
      </c>
      <c r="BF16" s="176">
        <v>0.93317001600586558</v>
      </c>
      <c r="BG16" s="176">
        <v>1.705196169844057E-2</v>
      </c>
      <c r="BH16" s="176">
        <v>0.10416128493748393</v>
      </c>
      <c r="BI16" s="177">
        <v>3.0000000000000004</v>
      </c>
      <c r="BK16" s="177">
        <f t="shared" ref="BK16" si="0">AS16+BB16+BI16</f>
        <v>8</v>
      </c>
      <c r="BM16" s="178">
        <v>0.38769999999999999</v>
      </c>
      <c r="BN16" s="178">
        <v>0.23930000000000001</v>
      </c>
      <c r="BO16" s="178">
        <v>0.21859999999999999</v>
      </c>
      <c r="BP16" s="178">
        <v>7.2400000000000006E-2</v>
      </c>
      <c r="BQ16" s="178">
        <v>5.7000000000000002E-3</v>
      </c>
      <c r="BR16" s="178">
        <v>2.5999999999999999E-3</v>
      </c>
      <c r="BS16" s="178" t="s">
        <v>113</v>
      </c>
      <c r="BT16" s="178" t="s">
        <v>84</v>
      </c>
      <c r="BU16" s="178">
        <v>3.8100000000000002E-2</v>
      </c>
      <c r="BV16" s="178">
        <v>2.1499999999999998E-2</v>
      </c>
      <c r="BW16" s="178">
        <f>BU16+BV16</f>
        <v>5.96E-2</v>
      </c>
      <c r="BX16" s="178">
        <v>1.4E-2</v>
      </c>
    </row>
    <row r="17" spans="1:76" x14ac:dyDescent="0.2">
      <c r="A17" s="58" t="s">
        <v>131</v>
      </c>
      <c r="B17" s="57" t="s">
        <v>130</v>
      </c>
      <c r="C17" s="3">
        <v>119</v>
      </c>
      <c r="D17" s="3">
        <v>1</v>
      </c>
      <c r="E17" s="3">
        <v>1</v>
      </c>
      <c r="F17" s="60">
        <v>0.128</v>
      </c>
      <c r="G17" s="44">
        <v>2.0219381113202308E-3</v>
      </c>
      <c r="H17" s="59"/>
      <c r="I17" s="42">
        <v>8.2698572220134547</v>
      </c>
      <c r="J17" s="42">
        <v>0.10467929702190401</v>
      </c>
      <c r="K17" s="90"/>
      <c r="L17" s="90"/>
      <c r="M17" s="90"/>
      <c r="N17" s="42">
        <v>8.3473525435022733</v>
      </c>
      <c r="O17" s="42">
        <v>0.29846609529481066</v>
      </c>
      <c r="P17" s="90"/>
      <c r="Q17" s="90"/>
      <c r="R17" s="91"/>
    </row>
    <row r="18" spans="1:76" s="74" customFormat="1" x14ac:dyDescent="0.2">
      <c r="A18" s="69" t="s">
        <v>131</v>
      </c>
      <c r="B18" s="70" t="s">
        <v>132</v>
      </c>
      <c r="C18" s="71">
        <v>119</v>
      </c>
      <c r="D18" s="71">
        <v>1</v>
      </c>
      <c r="E18" s="71">
        <v>2</v>
      </c>
      <c r="F18" s="72">
        <v>0.128</v>
      </c>
      <c r="G18" s="73">
        <v>2.0224700499108959E-3</v>
      </c>
      <c r="H18" s="73">
        <v>2.0222040806155634E-3</v>
      </c>
      <c r="I18" s="92">
        <v>8.5351164027265281</v>
      </c>
      <c r="J18" s="92">
        <v>0.11899539949632505</v>
      </c>
      <c r="K18" s="92">
        <v>8.4024868123699914</v>
      </c>
      <c r="L18" s="92">
        <v>0.11183734825911454</v>
      </c>
      <c r="M18" s="92">
        <v>0.11183734825911454</v>
      </c>
      <c r="N18" s="92">
        <v>8.6126321119568416</v>
      </c>
      <c r="O18" s="92">
        <v>0.3192031951128893</v>
      </c>
      <c r="P18" s="92">
        <v>8.4799923277295584</v>
      </c>
      <c r="Q18" s="92">
        <v>0.30883464520384996</v>
      </c>
      <c r="R18" s="92">
        <v>0.18758098176446622</v>
      </c>
      <c r="T18" s="165">
        <v>1480</v>
      </c>
      <c r="U18" s="166">
        <v>11.4</v>
      </c>
      <c r="V18" s="71">
        <v>1</v>
      </c>
      <c r="W18" s="167">
        <v>43.779400000000003</v>
      </c>
      <c r="X18" s="167">
        <v>0.2702</v>
      </c>
      <c r="Y18" s="167">
        <v>20.072199999999999</v>
      </c>
      <c r="Z18" s="167">
        <v>0.1041</v>
      </c>
      <c r="AA18" s="167">
        <v>14.3071</v>
      </c>
      <c r="AB18" s="167">
        <v>0.27210000000000001</v>
      </c>
      <c r="AC18" s="167">
        <v>14.1576</v>
      </c>
      <c r="AD18" s="167">
        <v>4.5446999999999997</v>
      </c>
      <c r="AE18" s="167">
        <v>1.9594</v>
      </c>
      <c r="AF18" s="167">
        <v>99.466800000000021</v>
      </c>
      <c r="AH18" s="74" t="s">
        <v>25</v>
      </c>
      <c r="AJ18" s="168">
        <v>12.837037040773616</v>
      </c>
      <c r="AK18" s="168"/>
      <c r="AL18" s="168">
        <v>63.812345582656171</v>
      </c>
      <c r="AM18" s="168">
        <v>0.34657074750367767</v>
      </c>
      <c r="AO18" s="169">
        <v>3</v>
      </c>
      <c r="AP18" s="169">
        <v>0</v>
      </c>
      <c r="AQ18" s="169">
        <v>0</v>
      </c>
      <c r="AR18" s="169">
        <v>0</v>
      </c>
      <c r="AS18" s="170">
        <v>3</v>
      </c>
      <c r="AT18" s="74" t="s">
        <v>85</v>
      </c>
      <c r="AU18" s="169">
        <v>1.7253167313835385</v>
      </c>
      <c r="AV18" s="169">
        <v>6.0260517744749192E-2</v>
      </c>
      <c r="AW18" s="169">
        <v>6.0026594993711725E-3</v>
      </c>
      <c r="AX18" s="169">
        <v>1.4825305105200455E-2</v>
      </c>
      <c r="AY18" s="169">
        <v>0.1929192913678297</v>
      </c>
      <c r="AZ18" s="169">
        <v>0</v>
      </c>
      <c r="BA18" s="169">
        <v>6.7549489931084672E-4</v>
      </c>
      <c r="BB18" s="170">
        <v>2</v>
      </c>
      <c r="BC18" s="74" t="s">
        <v>85</v>
      </c>
      <c r="BD18" s="169">
        <v>1.538599870802182</v>
      </c>
      <c r="BE18" s="169">
        <v>0.81238493908999443</v>
      </c>
      <c r="BF18" s="169">
        <v>0.35513746654071282</v>
      </c>
      <c r="BG18" s="169">
        <v>1.6808621993397357E-2</v>
      </c>
      <c r="BH18" s="169">
        <v>0.27706910157371234</v>
      </c>
      <c r="BI18" s="170">
        <v>2.9999999999999991</v>
      </c>
      <c r="BK18" s="170">
        <f t="shared" ref="BK18" si="1">AS18+BB18+BI18</f>
        <v>7.9999999999999991</v>
      </c>
      <c r="BM18" s="171">
        <v>0.51219999999999999</v>
      </c>
      <c r="BN18" s="171">
        <v>0.27079999999999999</v>
      </c>
      <c r="BO18" s="171">
        <v>7.4099999999999999E-2</v>
      </c>
      <c r="BP18" s="171">
        <v>3.0099999999999998E-2</v>
      </c>
      <c r="BQ18" s="171">
        <v>5.5999999999999999E-3</v>
      </c>
      <c r="BR18" s="171">
        <v>3.0000000000000001E-3</v>
      </c>
      <c r="BS18" s="171" t="s">
        <v>113</v>
      </c>
      <c r="BT18" s="171" t="s">
        <v>84</v>
      </c>
      <c r="BU18" s="171">
        <v>7.4000000000000003E-3</v>
      </c>
      <c r="BV18" s="171">
        <v>6.9999999999999999E-4</v>
      </c>
      <c r="BW18" s="171">
        <f t="shared" ref="BW18" si="2">BU18+BV18</f>
        <v>8.0999999999999996E-3</v>
      </c>
      <c r="BX18" s="171">
        <v>9.6100000000000005E-2</v>
      </c>
    </row>
    <row r="19" spans="1:76" s="56" customFormat="1" x14ac:dyDescent="0.2">
      <c r="A19" s="54" t="s">
        <v>131</v>
      </c>
      <c r="B19" s="52" t="s">
        <v>133</v>
      </c>
      <c r="C19" s="62">
        <v>150</v>
      </c>
      <c r="D19" s="62">
        <v>1</v>
      </c>
      <c r="E19" s="62">
        <v>1</v>
      </c>
      <c r="F19" s="55">
        <v>0.26700000000000002</v>
      </c>
      <c r="G19" s="53">
        <v>2.0216234947031566E-3</v>
      </c>
      <c r="H19" s="53"/>
      <c r="I19" s="87">
        <v>9.0793546410565806</v>
      </c>
      <c r="J19" s="87">
        <v>0.12042918694241025</v>
      </c>
      <c r="K19" s="87"/>
      <c r="L19" s="87"/>
      <c r="M19" s="87"/>
      <c r="N19" s="87">
        <v>8.1904521759208482</v>
      </c>
      <c r="O19" s="87">
        <v>0.32134983754768565</v>
      </c>
      <c r="P19" s="87"/>
      <c r="Q19" s="87"/>
      <c r="R19" s="88"/>
    </row>
    <row r="20" spans="1:76" s="56" customFormat="1" x14ac:dyDescent="0.2">
      <c r="A20" s="54" t="s">
        <v>131</v>
      </c>
      <c r="B20" s="52" t="s">
        <v>134</v>
      </c>
      <c r="C20" s="62">
        <v>150</v>
      </c>
      <c r="D20" s="62">
        <v>1</v>
      </c>
      <c r="E20" s="62">
        <v>2</v>
      </c>
      <c r="F20" s="55">
        <v>0.26700000000000002</v>
      </c>
      <c r="G20" s="53">
        <v>2.0211476794818294E-3</v>
      </c>
      <c r="H20" s="53"/>
      <c r="I20" s="87">
        <v>8.8418547714106399</v>
      </c>
      <c r="J20" s="87">
        <v>0.11354328500507813</v>
      </c>
      <c r="K20" s="87"/>
      <c r="L20" s="87"/>
      <c r="M20" s="87"/>
      <c r="N20" s="87">
        <v>7.9531615209602613</v>
      </c>
      <c r="O20" s="87">
        <v>0.31116092060143213</v>
      </c>
      <c r="P20" s="87"/>
      <c r="Q20" s="87"/>
      <c r="R20" s="88"/>
    </row>
    <row r="21" spans="1:76" s="68" customFormat="1" x14ac:dyDescent="0.2">
      <c r="A21" s="63" t="s">
        <v>131</v>
      </c>
      <c r="B21" s="64" t="s">
        <v>135</v>
      </c>
      <c r="C21" s="65">
        <v>150</v>
      </c>
      <c r="D21" s="65">
        <v>1</v>
      </c>
      <c r="E21" s="65">
        <v>3</v>
      </c>
      <c r="F21" s="66">
        <v>0.26700000000000002</v>
      </c>
      <c r="G21" s="67">
        <v>2.0214682030118801E-3</v>
      </c>
      <c r="H21" s="67">
        <v>2.0214131257322888E-3</v>
      </c>
      <c r="I21" s="89">
        <v>9.001841869749283</v>
      </c>
      <c r="J21" s="89">
        <v>0.11036548428070073</v>
      </c>
      <c r="K21" s="89">
        <v>9.001841869749283</v>
      </c>
      <c r="L21" s="89">
        <v>0.11477931874272969</v>
      </c>
      <c r="M21" s="89">
        <v>0.11477931874272969</v>
      </c>
      <c r="N21" s="89">
        <v>8.1130076859565747</v>
      </c>
      <c r="O21" s="89">
        <v>0.30655325945114487</v>
      </c>
      <c r="P21" s="89">
        <v>8.1130076859565747</v>
      </c>
      <c r="Q21" s="89">
        <v>0.31302133920008757</v>
      </c>
      <c r="R21" s="89">
        <v>0.12100640507942778</v>
      </c>
      <c r="T21" s="172">
        <v>1480</v>
      </c>
      <c r="U21" s="173">
        <v>11.3</v>
      </c>
      <c r="V21" s="65">
        <v>5</v>
      </c>
      <c r="W21" s="174">
        <v>42.007759999999998</v>
      </c>
      <c r="X21" s="174">
        <v>1.3588200000000001</v>
      </c>
      <c r="Y21" s="174">
        <v>19.219779999999997</v>
      </c>
      <c r="Z21" s="174">
        <v>9.4899999999999998E-2</v>
      </c>
      <c r="AA21" s="174">
        <v>13.94838</v>
      </c>
      <c r="AB21" s="174">
        <v>0.26485999999999998</v>
      </c>
      <c r="AC21" s="174">
        <v>12.36276</v>
      </c>
      <c r="AD21" s="174">
        <v>10.249500000000001</v>
      </c>
      <c r="AE21" s="174">
        <v>0.61569999999999991</v>
      </c>
      <c r="AF21" s="174">
        <v>100.12245999999999</v>
      </c>
      <c r="AH21" s="68" t="s">
        <v>345</v>
      </c>
      <c r="AJ21" s="175">
        <v>26.739140791763518</v>
      </c>
      <c r="AK21" s="175"/>
      <c r="AL21" s="175">
        <v>61.231610208071729</v>
      </c>
      <c r="AM21" s="175">
        <v>0.33000925464620245</v>
      </c>
      <c r="AO21" s="176">
        <v>3</v>
      </c>
      <c r="AP21" s="176">
        <v>0</v>
      </c>
      <c r="AQ21" s="176">
        <v>0</v>
      </c>
      <c r="AR21" s="176">
        <v>0</v>
      </c>
      <c r="AS21" s="177">
        <v>3</v>
      </c>
      <c r="AT21" s="68" t="s">
        <v>85</v>
      </c>
      <c r="AU21" s="176">
        <v>1.6740103612774995</v>
      </c>
      <c r="AV21" s="176">
        <v>4.8687993449587588E-2</v>
      </c>
      <c r="AW21" s="176">
        <v>5.5449171679804714E-3</v>
      </c>
      <c r="AX21" s="176">
        <v>7.5546804118225411E-2</v>
      </c>
      <c r="AY21" s="176">
        <v>0.10444186099501618</v>
      </c>
      <c r="AZ21" s="176">
        <v>0</v>
      </c>
      <c r="BA21" s="176">
        <v>9.1768062991690824E-2</v>
      </c>
      <c r="BB21" s="177">
        <v>2</v>
      </c>
      <c r="BC21" s="68" t="s">
        <v>85</v>
      </c>
      <c r="BD21" s="176">
        <v>1.2702347066882853</v>
      </c>
      <c r="BE21" s="176">
        <v>0.81338861486134062</v>
      </c>
      <c r="BF21" s="176">
        <v>0.81157717240819993</v>
      </c>
      <c r="BG21" s="176">
        <v>1.6578903920625769E-2</v>
      </c>
      <c r="BH21" s="176">
        <v>8.8220602121547448E-2</v>
      </c>
      <c r="BI21" s="177">
        <v>2.9999999999999991</v>
      </c>
      <c r="BK21" s="177">
        <f t="shared" ref="BK21:BK22" si="3">AS21+BB21+BI21</f>
        <v>7.9999999999999991</v>
      </c>
      <c r="BM21" s="178">
        <v>0.33160000000000001</v>
      </c>
      <c r="BN21" s="178">
        <v>0.27110000000000001</v>
      </c>
      <c r="BO21" s="178">
        <v>0.22869999999999999</v>
      </c>
      <c r="BP21" s="178">
        <v>2.4299999999999999E-2</v>
      </c>
      <c r="BQ21" s="178">
        <v>5.4999999999999997E-3</v>
      </c>
      <c r="BR21" s="178">
        <v>2.8E-3</v>
      </c>
      <c r="BS21" s="178" t="s">
        <v>113</v>
      </c>
      <c r="BT21" s="178" t="s">
        <v>84</v>
      </c>
      <c r="BU21" s="178">
        <v>3.78E-2</v>
      </c>
      <c r="BV21" s="178">
        <v>9.1800000000000007E-2</v>
      </c>
      <c r="BW21" s="178">
        <f t="shared" ref="BW21:BW22" si="4">BU21+BV21</f>
        <v>0.12959999999999999</v>
      </c>
      <c r="BX21" s="178">
        <v>6.3E-3</v>
      </c>
    </row>
    <row r="22" spans="1:76" s="80" customFormat="1" x14ac:dyDescent="0.2">
      <c r="A22" s="75" t="s">
        <v>128</v>
      </c>
      <c r="B22" s="76" t="s">
        <v>136</v>
      </c>
      <c r="C22" s="77">
        <v>249</v>
      </c>
      <c r="D22" s="77">
        <v>1</v>
      </c>
      <c r="E22" s="77">
        <v>1</v>
      </c>
      <c r="F22" s="78">
        <v>0.36199999999999999</v>
      </c>
      <c r="G22" s="79">
        <v>2.0197390256089512E-3</v>
      </c>
      <c r="H22" s="79">
        <v>2.0197390256089512E-3</v>
      </c>
      <c r="I22" s="93">
        <v>8.7352530946072093</v>
      </c>
      <c r="J22" s="93">
        <v>0.13267671387587049</v>
      </c>
      <c r="K22" s="93">
        <v>8.7352530946072093</v>
      </c>
      <c r="L22" s="93">
        <v>0.13267671387587049</v>
      </c>
      <c r="M22" s="94" t="s">
        <v>113</v>
      </c>
      <c r="N22" s="93">
        <v>7.2506610856528653</v>
      </c>
      <c r="O22" s="93">
        <v>0.3</v>
      </c>
      <c r="P22" s="93">
        <v>7.2506610856528653</v>
      </c>
      <c r="Q22" s="93">
        <v>0.3</v>
      </c>
      <c r="R22" s="95" t="s">
        <v>113</v>
      </c>
      <c r="T22" s="179">
        <v>1480</v>
      </c>
      <c r="U22" s="180">
        <v>11.4</v>
      </c>
      <c r="V22" s="77">
        <v>3</v>
      </c>
      <c r="W22" s="181">
        <v>42.010533333333335</v>
      </c>
      <c r="X22" s="181">
        <v>1.6253333333333335</v>
      </c>
      <c r="Y22" s="181">
        <v>18.139700000000001</v>
      </c>
      <c r="Z22" s="181">
        <v>8.7500000000000008E-2</v>
      </c>
      <c r="AA22" s="181">
        <v>12.627166666666668</v>
      </c>
      <c r="AB22" s="181">
        <v>0.19863333333333333</v>
      </c>
      <c r="AC22" s="181">
        <v>10.426233333333334</v>
      </c>
      <c r="AD22" s="181">
        <v>13.8307</v>
      </c>
      <c r="AE22" s="181">
        <v>0.85206666666666664</v>
      </c>
      <c r="AF22" s="181">
        <v>99.797866666666664</v>
      </c>
      <c r="AH22" s="80" t="s">
        <v>25</v>
      </c>
      <c r="AJ22" s="182">
        <v>36.217436917381619</v>
      </c>
      <c r="AK22" s="182"/>
      <c r="AL22" s="182">
        <v>59.536939424049095</v>
      </c>
      <c r="AM22" s="182">
        <v>0.3224180505868609</v>
      </c>
      <c r="AO22" s="183">
        <v>3</v>
      </c>
      <c r="AP22" s="183">
        <v>0</v>
      </c>
      <c r="AQ22" s="183">
        <v>0</v>
      </c>
      <c r="AR22" s="183">
        <v>0</v>
      </c>
      <c r="AS22" s="184">
        <v>3</v>
      </c>
      <c r="AT22" s="80" t="s">
        <v>85</v>
      </c>
      <c r="AU22" s="183">
        <v>1.5921164735302611</v>
      </c>
      <c r="AV22" s="183">
        <v>8.6480277311990178E-2</v>
      </c>
      <c r="AW22" s="183">
        <v>5.1519532044669372E-3</v>
      </c>
      <c r="AX22" s="183">
        <v>9.1060832177605563E-2</v>
      </c>
      <c r="AY22" s="183">
        <v>0.12857959227887461</v>
      </c>
      <c r="AZ22" s="183">
        <v>0</v>
      </c>
      <c r="BA22" s="183">
        <v>9.6610871496801476E-2</v>
      </c>
      <c r="BB22" s="184">
        <v>2</v>
      </c>
      <c r="BC22" s="80" t="s">
        <v>85</v>
      </c>
      <c r="BD22" s="183">
        <v>1.0608997865123977</v>
      </c>
      <c r="BE22" s="183">
        <v>0.69995504166744327</v>
      </c>
      <c r="BF22" s="183">
        <v>1.10358632553058</v>
      </c>
      <c r="BG22" s="183">
        <v>1.2529293329902578E-2</v>
      </c>
      <c r="BH22" s="183">
        <v>0.12302955295967578</v>
      </c>
      <c r="BI22" s="184">
        <v>2.9999999999999987</v>
      </c>
      <c r="BK22" s="184">
        <f t="shared" si="3"/>
        <v>7.9999999999999982</v>
      </c>
      <c r="BM22" s="185">
        <v>0.25700000000000001</v>
      </c>
      <c r="BN22" s="185">
        <v>0.23330000000000001</v>
      </c>
      <c r="BO22" s="185">
        <v>0.30149999999999999</v>
      </c>
      <c r="BP22" s="185">
        <v>4.3200000000000002E-2</v>
      </c>
      <c r="BQ22" s="185">
        <v>4.1999999999999997E-3</v>
      </c>
      <c r="BR22" s="185">
        <v>2.5999999999999999E-3</v>
      </c>
      <c r="BS22" s="185" t="s">
        <v>113</v>
      </c>
      <c r="BT22" s="185" t="s">
        <v>84</v>
      </c>
      <c r="BU22" s="185">
        <v>4.5499999999999999E-2</v>
      </c>
      <c r="BV22" s="185">
        <v>9.6600000000000005E-2</v>
      </c>
      <c r="BW22" s="185">
        <f t="shared" si="4"/>
        <v>0.1421</v>
      </c>
      <c r="BX22" s="185">
        <v>1.6E-2</v>
      </c>
    </row>
    <row r="23" spans="1:76" s="56" customFormat="1" x14ac:dyDescent="0.2">
      <c r="A23" s="54" t="s">
        <v>131</v>
      </c>
      <c r="B23" s="52" t="s">
        <v>137</v>
      </c>
      <c r="C23" s="62">
        <v>297</v>
      </c>
      <c r="D23" s="62">
        <v>1</v>
      </c>
      <c r="E23" s="62">
        <v>1</v>
      </c>
      <c r="F23" s="55">
        <v>0.245</v>
      </c>
      <c r="G23" s="53">
        <v>2.0226658934047359E-3</v>
      </c>
      <c r="H23" s="53"/>
      <c r="I23" s="87">
        <v>9.4580599776059593</v>
      </c>
      <c r="J23" s="87">
        <v>0.14784837483327301</v>
      </c>
      <c r="K23" s="87"/>
      <c r="L23" s="87"/>
      <c r="M23" s="87"/>
      <c r="N23" s="87">
        <v>8.7102999225692201</v>
      </c>
      <c r="O23" s="87">
        <v>0.3642660175556397</v>
      </c>
      <c r="P23" s="87"/>
      <c r="Q23" s="87"/>
      <c r="R23" s="88"/>
    </row>
    <row r="24" spans="1:76" s="68" customFormat="1" x14ac:dyDescent="0.2">
      <c r="A24" s="63" t="s">
        <v>131</v>
      </c>
      <c r="B24" s="64" t="s">
        <v>138</v>
      </c>
      <c r="C24" s="65">
        <v>297</v>
      </c>
      <c r="D24" s="65">
        <v>1</v>
      </c>
      <c r="E24" s="65">
        <v>2</v>
      </c>
      <c r="F24" s="66">
        <v>0.245</v>
      </c>
      <c r="G24" s="67">
        <v>2.0216687788712369E-3</v>
      </c>
      <c r="H24" s="67">
        <v>2.0221673361379864E-3</v>
      </c>
      <c r="I24" s="89">
        <v>8.9604269746255127</v>
      </c>
      <c r="J24" s="89">
        <v>0.11032713212181489</v>
      </c>
      <c r="K24" s="89">
        <v>9.209243476115736</v>
      </c>
      <c r="L24" s="89">
        <v>0.12908775347754395</v>
      </c>
      <c r="M24" s="89">
        <v>0.12908775347754395</v>
      </c>
      <c r="N24" s="89">
        <v>8.2130355432061819</v>
      </c>
      <c r="O24" s="89">
        <v>0.30649745582997651</v>
      </c>
      <c r="P24" s="89">
        <v>8.461667732887701</v>
      </c>
      <c r="Q24" s="89">
        <v>0.33538173669280813</v>
      </c>
      <c r="R24" s="89">
        <v>0.35161901469012424</v>
      </c>
      <c r="T24" s="172">
        <v>1500</v>
      </c>
      <c r="U24" s="173">
        <v>13.2</v>
      </c>
      <c r="V24" s="65">
        <v>2</v>
      </c>
      <c r="W24" s="174">
        <v>42.331900000000005</v>
      </c>
      <c r="X24" s="174">
        <v>1.1014999999999999</v>
      </c>
      <c r="Y24" s="174">
        <v>18.950800000000001</v>
      </c>
      <c r="Z24" s="174">
        <v>0.122</v>
      </c>
      <c r="AA24" s="174">
        <v>14.2235</v>
      </c>
      <c r="AB24" s="174">
        <v>0.24075000000000002</v>
      </c>
      <c r="AC24" s="174">
        <v>13.081199999999999</v>
      </c>
      <c r="AD24" s="174">
        <v>9.48705</v>
      </c>
      <c r="AE24" s="174">
        <v>0.61599999999999999</v>
      </c>
      <c r="AF24" s="174">
        <v>100.15470000000001</v>
      </c>
      <c r="AH24" s="68" t="s">
        <v>25</v>
      </c>
      <c r="AJ24" s="175">
        <v>24.461882260603954</v>
      </c>
      <c r="AK24" s="175"/>
      <c r="AL24" s="175">
        <v>62.105146472084968</v>
      </c>
      <c r="AM24" s="175">
        <v>0.42983858180632945</v>
      </c>
      <c r="AO24" s="176">
        <v>3</v>
      </c>
      <c r="AP24" s="176">
        <v>0</v>
      </c>
      <c r="AQ24" s="176">
        <v>0</v>
      </c>
      <c r="AR24" s="176">
        <v>0</v>
      </c>
      <c r="AS24" s="177">
        <v>3</v>
      </c>
      <c r="AT24" s="68" t="s">
        <v>85</v>
      </c>
      <c r="AU24" s="176">
        <v>1.6460315005254949</v>
      </c>
      <c r="AV24" s="176">
        <v>7.3195968749425494E-2</v>
      </c>
      <c r="AW24" s="176">
        <v>7.108689506263562E-3</v>
      </c>
      <c r="AX24" s="176">
        <v>6.1071632937222516E-2</v>
      </c>
      <c r="AY24" s="176">
        <v>0.11977039674219458</v>
      </c>
      <c r="AZ24" s="176">
        <v>0</v>
      </c>
      <c r="BA24" s="176">
        <v>9.2821811539399057E-2</v>
      </c>
      <c r="BB24" s="177">
        <v>2</v>
      </c>
      <c r="BC24" s="68" t="s">
        <v>85</v>
      </c>
      <c r="BD24" s="176">
        <v>1.3443576511026489</v>
      </c>
      <c r="BE24" s="176">
        <v>0.80346048038378104</v>
      </c>
      <c r="BF24" s="176">
        <v>0.74913346303865636</v>
      </c>
      <c r="BG24" s="176">
        <v>1.5028187334897521E-2</v>
      </c>
      <c r="BH24" s="176">
        <v>8.8020218140015483E-2</v>
      </c>
      <c r="BI24" s="177">
        <v>2.9999999999999991</v>
      </c>
      <c r="BK24" s="177">
        <f t="shared" ref="BK24" si="5">AS24+BB24+BI24</f>
        <v>7.9999999999999991</v>
      </c>
      <c r="BM24" s="178">
        <v>0.3553</v>
      </c>
      <c r="BN24" s="178">
        <v>0.26779999999999998</v>
      </c>
      <c r="BO24" s="178">
        <v>0.19489999999999999</v>
      </c>
      <c r="BP24" s="178">
        <v>3.6600000000000001E-2</v>
      </c>
      <c r="BQ24" s="178">
        <v>5.0000000000000001E-3</v>
      </c>
      <c r="BR24" s="178">
        <v>3.5999999999999999E-3</v>
      </c>
      <c r="BS24" s="178" t="s">
        <v>113</v>
      </c>
      <c r="BT24" s="178" t="s">
        <v>84</v>
      </c>
      <c r="BU24" s="178">
        <v>3.0499999999999999E-2</v>
      </c>
      <c r="BV24" s="178">
        <v>9.2799999999999994E-2</v>
      </c>
      <c r="BW24" s="178">
        <f t="shared" ref="BW24" si="6">BU24+BV24</f>
        <v>0.12329999999999999</v>
      </c>
      <c r="BX24" s="178">
        <v>1.35E-2</v>
      </c>
    </row>
    <row r="25" spans="1:76" x14ac:dyDescent="0.2">
      <c r="A25" s="58" t="s">
        <v>128</v>
      </c>
      <c r="B25" s="57" t="s">
        <v>139</v>
      </c>
      <c r="C25" s="3">
        <v>310</v>
      </c>
      <c r="D25" s="3">
        <v>1</v>
      </c>
      <c r="E25" s="3">
        <v>1</v>
      </c>
      <c r="F25" s="60">
        <v>0.27700000000000002</v>
      </c>
      <c r="G25" s="44">
        <v>2.0173275612238705E-3</v>
      </c>
      <c r="H25" s="44"/>
      <c r="I25" s="42">
        <v>7.0184526983678719</v>
      </c>
      <c r="J25" s="42">
        <v>0.15502961649391384</v>
      </c>
      <c r="K25" s="42"/>
      <c r="L25" s="42"/>
      <c r="M25" s="42"/>
      <c r="N25" s="42">
        <v>6.0480556672004582</v>
      </c>
      <c r="O25" s="42">
        <v>0.3</v>
      </c>
    </row>
    <row r="26" spans="1:76" x14ac:dyDescent="0.2">
      <c r="A26" s="58" t="s">
        <v>128</v>
      </c>
      <c r="B26" s="57" t="s">
        <v>140</v>
      </c>
      <c r="C26" s="3">
        <v>310</v>
      </c>
      <c r="D26" s="3">
        <v>1</v>
      </c>
      <c r="E26" s="3">
        <v>2</v>
      </c>
      <c r="F26" s="60">
        <v>0.27700000000000002</v>
      </c>
      <c r="G26" s="44">
        <v>2.0171737686607754E-3</v>
      </c>
      <c r="H26" s="44"/>
      <c r="I26" s="42">
        <v>6.9416818496959021</v>
      </c>
      <c r="J26" s="42">
        <v>0.1281426374562819</v>
      </c>
      <c r="K26" s="42"/>
      <c r="L26" s="42"/>
      <c r="M26" s="42"/>
      <c r="N26" s="42">
        <v>5.9713587975140925</v>
      </c>
      <c r="O26" s="42">
        <v>0.3</v>
      </c>
    </row>
    <row r="27" spans="1:76" s="74" customFormat="1" x14ac:dyDescent="0.2">
      <c r="A27" s="69" t="s">
        <v>128</v>
      </c>
      <c r="B27" s="70" t="s">
        <v>141</v>
      </c>
      <c r="C27" s="71">
        <v>310</v>
      </c>
      <c r="D27" s="71">
        <v>1</v>
      </c>
      <c r="E27" s="71">
        <v>3</v>
      </c>
      <c r="F27" s="72">
        <v>0.27700000000000002</v>
      </c>
      <c r="G27" s="73">
        <v>2.0172417613773192E-3</v>
      </c>
      <c r="H27" s="73">
        <v>2.0172476970873217E-3</v>
      </c>
      <c r="I27" s="92">
        <v>6.9756227532578041</v>
      </c>
      <c r="J27" s="92">
        <v>0.13654134071717949</v>
      </c>
      <c r="K27" s="92">
        <v>6.9756227532578041</v>
      </c>
      <c r="L27" s="92">
        <v>0.13990453155579174</v>
      </c>
      <c r="M27" s="92">
        <v>0.13990453155579174</v>
      </c>
      <c r="N27" s="92">
        <v>6.0052669944739012</v>
      </c>
      <c r="O27" s="92">
        <v>0.3</v>
      </c>
      <c r="P27" s="92">
        <v>6.0052669944739012</v>
      </c>
      <c r="Q27" s="92">
        <v>0.3</v>
      </c>
      <c r="R27" s="92">
        <v>3.8434026058630527E-2</v>
      </c>
      <c r="T27" s="165">
        <v>1480</v>
      </c>
      <c r="U27" s="166">
        <v>11.7</v>
      </c>
      <c r="V27" s="71">
        <v>3</v>
      </c>
      <c r="W27" s="167">
        <v>42.035166666666669</v>
      </c>
      <c r="X27" s="167">
        <v>1.2059333333333333</v>
      </c>
      <c r="Y27" s="167">
        <v>18.338633333333334</v>
      </c>
      <c r="Z27" s="167">
        <v>0.25240000000000001</v>
      </c>
      <c r="AA27" s="167">
        <v>12.747999999999999</v>
      </c>
      <c r="AB27" s="167">
        <v>0.22296666666666667</v>
      </c>
      <c r="AC27" s="167">
        <v>13.176899999999998</v>
      </c>
      <c r="AD27" s="167">
        <v>10.8421</v>
      </c>
      <c r="AE27" s="167">
        <v>0.57796666666666674</v>
      </c>
      <c r="AF27" s="167">
        <v>99.40006666666666</v>
      </c>
      <c r="AH27" s="74" t="s">
        <v>345</v>
      </c>
      <c r="AJ27" s="168">
        <v>27.71533422778425</v>
      </c>
      <c r="AK27" s="168"/>
      <c r="AL27" s="168">
        <v>64.812871932984862</v>
      </c>
      <c r="AM27" s="168">
        <v>0.91448472691198024</v>
      </c>
      <c r="AO27" s="169">
        <v>3</v>
      </c>
      <c r="AP27" s="169">
        <v>0</v>
      </c>
      <c r="AQ27" s="169">
        <v>0</v>
      </c>
      <c r="AR27" s="169">
        <v>0</v>
      </c>
      <c r="AS27" s="170">
        <v>3</v>
      </c>
      <c r="AT27" s="74" t="s">
        <v>85</v>
      </c>
      <c r="AU27" s="169">
        <v>1.6011908365389109</v>
      </c>
      <c r="AV27" s="169">
        <v>0.10441093762594675</v>
      </c>
      <c r="AW27" s="169">
        <v>1.4783749675538995E-2</v>
      </c>
      <c r="AX27" s="169">
        <v>6.7211542950174452E-2</v>
      </c>
      <c r="AY27" s="169">
        <v>0.11410448377182014</v>
      </c>
      <c r="AZ27" s="169">
        <v>0</v>
      </c>
      <c r="BA27" s="169">
        <v>9.8298449437608681E-2</v>
      </c>
      <c r="BB27" s="170">
        <v>2</v>
      </c>
      <c r="BC27" s="74" t="s">
        <v>85</v>
      </c>
      <c r="BD27" s="169">
        <v>1.3569669437189114</v>
      </c>
      <c r="BE27" s="169">
        <v>0.6854134594487753</v>
      </c>
      <c r="BF27" s="169">
        <v>0.86061111542454438</v>
      </c>
      <c r="BG27" s="169">
        <v>1.3990904123384178E-2</v>
      </c>
      <c r="BH27" s="169">
        <v>8.3017577284385607E-2</v>
      </c>
      <c r="BI27" s="170">
        <v>3.0000000000000004</v>
      </c>
      <c r="BK27" s="170">
        <f t="shared" ref="BK27:BK28" si="7">AS27+BB27+BI27</f>
        <v>8</v>
      </c>
      <c r="BM27" s="171">
        <v>0.35399999999999998</v>
      </c>
      <c r="BN27" s="171">
        <v>0.22850000000000001</v>
      </c>
      <c r="BO27" s="171">
        <v>0.21340000000000001</v>
      </c>
      <c r="BP27" s="171">
        <v>5.2200000000000003E-2</v>
      </c>
      <c r="BQ27" s="171">
        <v>4.7000000000000002E-3</v>
      </c>
      <c r="BR27" s="171">
        <v>7.4000000000000003E-3</v>
      </c>
      <c r="BS27" s="171" t="s">
        <v>113</v>
      </c>
      <c r="BT27" s="171" t="s">
        <v>84</v>
      </c>
      <c r="BU27" s="171">
        <v>3.3599999999999998E-2</v>
      </c>
      <c r="BV27" s="171">
        <v>9.8299999999999998E-2</v>
      </c>
      <c r="BW27" s="171">
        <f t="shared" ref="BW27" si="8">BU27+BV27</f>
        <v>0.13189999999999999</v>
      </c>
      <c r="BX27" s="171">
        <v>7.9000000000000008E-3</v>
      </c>
    </row>
    <row r="28" spans="1:76" s="86" customFormat="1" x14ac:dyDescent="0.2">
      <c r="A28" s="81" t="s">
        <v>128</v>
      </c>
      <c r="B28" s="82" t="s">
        <v>142</v>
      </c>
      <c r="C28" s="83">
        <v>332</v>
      </c>
      <c r="D28" s="83">
        <v>1</v>
      </c>
      <c r="E28" s="83">
        <v>1</v>
      </c>
      <c r="F28" s="84">
        <v>0.18099999999999999</v>
      </c>
      <c r="G28" s="85">
        <v>2.0240059128375345E-3</v>
      </c>
      <c r="H28" s="85">
        <v>2.0240059128375345E-3</v>
      </c>
      <c r="I28" s="96">
        <v>9.6989931062827495</v>
      </c>
      <c r="J28" s="96">
        <v>0.14583109165143762</v>
      </c>
      <c r="K28" s="96">
        <v>9.6989931062827495</v>
      </c>
      <c r="L28" s="96">
        <v>0.14583109165143762</v>
      </c>
      <c r="M28" s="97" t="s">
        <v>113</v>
      </c>
      <c r="N28" s="96">
        <v>9.3785721312260595</v>
      </c>
      <c r="O28" s="96">
        <v>0.3</v>
      </c>
      <c r="P28" s="96">
        <v>9.3785721312260595</v>
      </c>
      <c r="Q28" s="96">
        <v>0.3</v>
      </c>
      <c r="R28" s="98" t="s">
        <v>113</v>
      </c>
      <c r="T28" s="186">
        <v>1470</v>
      </c>
      <c r="U28" s="187">
        <v>10.9</v>
      </c>
      <c r="V28" s="83">
        <v>3</v>
      </c>
      <c r="W28" s="188">
        <v>44.071833333333338</v>
      </c>
      <c r="X28" s="188">
        <v>0.2591</v>
      </c>
      <c r="Y28" s="188">
        <v>21.713233333333335</v>
      </c>
      <c r="Z28" s="188">
        <v>0.13286666666666666</v>
      </c>
      <c r="AA28" s="188">
        <v>8.8370333333333324</v>
      </c>
      <c r="AB28" s="188">
        <v>0.2343666666666667</v>
      </c>
      <c r="AC28" s="188">
        <v>17.132533333333331</v>
      </c>
      <c r="AD28" s="188">
        <v>6.7766666666666673</v>
      </c>
      <c r="AE28" s="188">
        <v>1.0168333333333333</v>
      </c>
      <c r="AF28" s="188">
        <v>100.17446666666669</v>
      </c>
      <c r="AH28" s="86" t="s">
        <v>25</v>
      </c>
      <c r="AJ28" s="189">
        <v>18.069529806813708</v>
      </c>
      <c r="AK28" s="189"/>
      <c r="AL28" s="189">
        <v>77.552240216586029</v>
      </c>
      <c r="AM28" s="189">
        <v>0.40865520801342131</v>
      </c>
      <c r="AO28" s="190">
        <v>3</v>
      </c>
      <c r="AP28" s="190">
        <v>0</v>
      </c>
      <c r="AQ28" s="190">
        <v>0</v>
      </c>
      <c r="AR28" s="190">
        <v>0</v>
      </c>
      <c r="AS28" s="191">
        <v>3</v>
      </c>
      <c r="AT28" s="86" t="s">
        <v>85</v>
      </c>
      <c r="AU28" s="190">
        <v>1.8226208878951577</v>
      </c>
      <c r="AV28" s="190">
        <v>4.7495272894992491E-3</v>
      </c>
      <c r="AW28" s="190">
        <v>7.4818156712504313E-3</v>
      </c>
      <c r="AX28" s="190">
        <v>1.3883011828811815E-2</v>
      </c>
      <c r="AY28" s="190">
        <v>0.13889825126223876</v>
      </c>
      <c r="AZ28" s="190">
        <v>0</v>
      </c>
      <c r="BA28" s="190">
        <v>1.2366506053042015E-2</v>
      </c>
      <c r="BB28" s="191">
        <v>2</v>
      </c>
      <c r="BC28" s="86" t="s">
        <v>85</v>
      </c>
      <c r="BD28" s="190">
        <v>1.8066902604400441</v>
      </c>
      <c r="BE28" s="190">
        <v>0.52161995018601282</v>
      </c>
      <c r="BF28" s="190">
        <v>0.51713672567127655</v>
      </c>
      <c r="BG28" s="190">
        <v>1.4138306664658422E-2</v>
      </c>
      <c r="BH28" s="190">
        <v>0.14041475703800954</v>
      </c>
      <c r="BI28" s="191">
        <v>3.0000000000000018</v>
      </c>
      <c r="BK28" s="191">
        <f t="shared" si="7"/>
        <v>8.0000000000000018</v>
      </c>
      <c r="BM28" s="192">
        <v>0.58989999999999998</v>
      </c>
      <c r="BN28" s="192">
        <v>0.1739</v>
      </c>
      <c r="BO28" s="192">
        <v>0.1429</v>
      </c>
      <c r="BP28" s="192">
        <v>2.3999999999999998E-3</v>
      </c>
      <c r="BQ28" s="192">
        <v>4.7000000000000002E-3</v>
      </c>
      <c r="BR28" s="192">
        <v>3.7000000000000002E-3</v>
      </c>
      <c r="BS28" s="192" t="s">
        <v>113</v>
      </c>
      <c r="BT28" s="192" t="s">
        <v>84</v>
      </c>
      <c r="BU28" s="192">
        <v>6.8999999999999999E-3</v>
      </c>
      <c r="BV28" s="192">
        <v>1.24E-2</v>
      </c>
      <c r="BW28" s="192">
        <f>BU28+BV28</f>
        <v>1.9299999999999998E-2</v>
      </c>
      <c r="BX28" s="192">
        <v>6.3299999999999995E-2</v>
      </c>
    </row>
    <row r="29" spans="1:76" x14ac:dyDescent="0.2">
      <c r="A29" s="58" t="s">
        <v>128</v>
      </c>
      <c r="B29" s="57" t="s">
        <v>143</v>
      </c>
      <c r="C29" s="3">
        <v>218</v>
      </c>
      <c r="D29" s="3">
        <v>1</v>
      </c>
      <c r="E29" s="3">
        <v>1</v>
      </c>
      <c r="F29" s="60">
        <v>0.309</v>
      </c>
      <c r="G29" s="44">
        <v>2.018916985033592E-3</v>
      </c>
      <c r="H29" s="44"/>
      <c r="I29" s="42">
        <v>8.0119944554946088</v>
      </c>
      <c r="J29" s="42">
        <v>0.14506631106776652</v>
      </c>
      <c r="K29" s="42"/>
      <c r="L29" s="42"/>
      <c r="M29" s="42"/>
      <c r="N29" s="42">
        <v>6.8407066794295979</v>
      </c>
      <c r="O29" s="42">
        <v>0.3</v>
      </c>
    </row>
    <row r="30" spans="1:76" x14ac:dyDescent="0.2">
      <c r="A30" s="58" t="s">
        <v>128</v>
      </c>
      <c r="B30" s="57" t="s">
        <v>144</v>
      </c>
      <c r="C30" s="3">
        <v>218</v>
      </c>
      <c r="D30" s="3">
        <v>1</v>
      </c>
      <c r="E30" s="3">
        <v>2</v>
      </c>
      <c r="F30" s="60">
        <v>0.309</v>
      </c>
      <c r="G30" s="44">
        <v>2.0194069931611189E-3</v>
      </c>
      <c r="H30" s="44"/>
      <c r="I30" s="42">
        <v>8.2566474420162628</v>
      </c>
      <c r="J30" s="42">
        <v>0.13018084007188807</v>
      </c>
      <c r="K30" s="42"/>
      <c r="L30" s="42"/>
      <c r="M30" s="42"/>
      <c r="N30" s="42">
        <v>7.0850753845597136</v>
      </c>
      <c r="O30" s="42">
        <v>0.3</v>
      </c>
    </row>
    <row r="31" spans="1:76" x14ac:dyDescent="0.2">
      <c r="A31" s="58" t="s">
        <v>128</v>
      </c>
      <c r="B31" s="57" t="s">
        <v>145</v>
      </c>
      <c r="C31" s="3">
        <v>218</v>
      </c>
      <c r="D31" s="3">
        <v>1</v>
      </c>
      <c r="E31" s="3">
        <v>3</v>
      </c>
      <c r="F31" s="60">
        <v>0.309</v>
      </c>
      <c r="G31" s="44">
        <v>2.0193306206700806E-3</v>
      </c>
      <c r="H31" s="44"/>
      <c r="I31" s="42">
        <v>8.2185159152701193</v>
      </c>
      <c r="J31" s="42">
        <v>0.11768767469365728</v>
      </c>
      <c r="K31" s="42"/>
      <c r="L31" s="42"/>
      <c r="M31" s="42"/>
      <c r="N31" s="42">
        <v>7.046988165809287</v>
      </c>
      <c r="O31" s="42">
        <v>0.3</v>
      </c>
    </row>
    <row r="32" spans="1:76" s="74" customFormat="1" x14ac:dyDescent="0.2">
      <c r="A32" s="69" t="s">
        <v>128</v>
      </c>
      <c r="B32" s="70" t="s">
        <v>146</v>
      </c>
      <c r="C32" s="71">
        <v>218</v>
      </c>
      <c r="D32" s="71">
        <v>1</v>
      </c>
      <c r="E32" s="71">
        <v>4</v>
      </c>
      <c r="F32" s="72">
        <v>0.309</v>
      </c>
      <c r="G32" s="73">
        <v>2.0192446934719816E-3</v>
      </c>
      <c r="H32" s="73">
        <v>2.0192248230841933E-3</v>
      </c>
      <c r="I32" s="92">
        <v>8.1756138806765577</v>
      </c>
      <c r="J32" s="92">
        <v>0.13638518244870443</v>
      </c>
      <c r="K32" s="92">
        <v>8.1970648979733376</v>
      </c>
      <c r="L32" s="92">
        <v>0.13233000207050408</v>
      </c>
      <c r="M32" s="92">
        <v>0.13233000207050408</v>
      </c>
      <c r="N32" s="92">
        <v>7.0041359824364324</v>
      </c>
      <c r="O32" s="92">
        <v>0.3</v>
      </c>
      <c r="P32" s="92">
        <v>7.0255620741228597</v>
      </c>
      <c r="Q32" s="92">
        <v>0.3</v>
      </c>
      <c r="R32" s="92">
        <v>0.10755439918917035</v>
      </c>
      <c r="T32" s="165">
        <v>1500</v>
      </c>
      <c r="U32" s="166">
        <v>13</v>
      </c>
      <c r="V32" s="71">
        <v>3</v>
      </c>
      <c r="W32" s="167">
        <v>39.453000000000003</v>
      </c>
      <c r="X32" s="167">
        <v>1.3781666666666663</v>
      </c>
      <c r="Y32" s="167">
        <v>21.145966666666666</v>
      </c>
      <c r="Z32" s="167">
        <v>6.0433333333333339E-2</v>
      </c>
      <c r="AA32" s="167">
        <v>16.5304</v>
      </c>
      <c r="AB32" s="167">
        <v>0.25066666666666665</v>
      </c>
      <c r="AC32" s="167">
        <v>9.2151666666666667</v>
      </c>
      <c r="AD32" s="167">
        <v>11.510166666666668</v>
      </c>
      <c r="AE32" s="167">
        <v>0.23086666666666669</v>
      </c>
      <c r="AF32" s="167">
        <v>99.774833333333333</v>
      </c>
      <c r="AH32" s="74" t="s">
        <v>25</v>
      </c>
      <c r="AJ32" s="168">
        <v>30.91677607826319</v>
      </c>
      <c r="AK32" s="168"/>
      <c r="AL32" s="168">
        <v>49.834564508862442</v>
      </c>
      <c r="AM32" s="168">
        <v>0.19127640855718739</v>
      </c>
      <c r="AO32" s="169">
        <v>2.9771819353474429</v>
      </c>
      <c r="AP32" s="169">
        <v>0</v>
      </c>
      <c r="AQ32" s="169">
        <v>2.2818064652557091E-2</v>
      </c>
      <c r="AR32" s="169">
        <v>0</v>
      </c>
      <c r="AS32" s="170">
        <v>3</v>
      </c>
      <c r="AT32" s="74" t="s">
        <v>85</v>
      </c>
      <c r="AU32" s="169">
        <v>1.8578346647620632</v>
      </c>
      <c r="AV32" s="169">
        <v>3.867634354697063E-2</v>
      </c>
      <c r="AW32" s="169">
        <v>3.6055932799850311E-3</v>
      </c>
      <c r="AX32" s="169">
        <v>7.8239712124083399E-2</v>
      </c>
      <c r="AY32" s="169">
        <v>0</v>
      </c>
      <c r="AZ32" s="169">
        <v>2.1643686286897834E-2</v>
      </c>
      <c r="BA32" s="169">
        <v>0</v>
      </c>
      <c r="BB32" s="170">
        <v>2</v>
      </c>
      <c r="BC32" s="74" t="s">
        <v>85</v>
      </c>
      <c r="BD32" s="169">
        <v>1.0366617691326374</v>
      </c>
      <c r="BE32" s="169">
        <v>0.98290209497009329</v>
      </c>
      <c r="BF32" s="169">
        <v>0.93063652023000809</v>
      </c>
      <c r="BG32" s="169">
        <v>1.6021654482637548E-2</v>
      </c>
      <c r="BH32" s="169">
        <v>3.3777961184622278E-2</v>
      </c>
      <c r="BI32" s="170">
        <v>2.9999999999999987</v>
      </c>
      <c r="BK32" s="170">
        <f>AS32+BB32+BI32</f>
        <v>7.9999999999999982</v>
      </c>
      <c r="BM32" s="171">
        <v>0.34560000000000002</v>
      </c>
      <c r="BN32" s="171">
        <v>0.3276</v>
      </c>
      <c r="BO32" s="171">
        <v>0.25040000000000001</v>
      </c>
      <c r="BP32" s="171">
        <v>1.9300000000000001E-2</v>
      </c>
      <c r="BQ32" s="171">
        <v>5.3E-3</v>
      </c>
      <c r="BR32" s="171">
        <v>1.8E-3</v>
      </c>
      <c r="BS32" s="171">
        <v>1.14E-2</v>
      </c>
      <c r="BT32" s="171">
        <v>2.1600000000000001E-2</v>
      </c>
      <c r="BU32" s="171">
        <v>1.6899999999999998E-2</v>
      </c>
      <c r="BV32" s="171"/>
      <c r="BW32" s="171">
        <f>BU32+BV32</f>
        <v>1.6899999999999998E-2</v>
      </c>
      <c r="BX32" s="171">
        <v>0</v>
      </c>
    </row>
    <row r="33" spans="1:76" x14ac:dyDescent="0.2">
      <c r="A33" s="58"/>
      <c r="B33" s="57"/>
      <c r="C33" s="3"/>
      <c r="D33" s="3"/>
      <c r="E33" s="3"/>
      <c r="F33" s="60"/>
      <c r="G33" s="44"/>
      <c r="H33" s="44"/>
      <c r="I33" s="42"/>
      <c r="J33" s="42"/>
      <c r="K33" s="42"/>
      <c r="L33" s="42"/>
      <c r="M33" s="42"/>
      <c r="N33" s="42"/>
      <c r="O33" s="42"/>
      <c r="R33" s="42"/>
    </row>
    <row r="34" spans="1:76" x14ac:dyDescent="0.2">
      <c r="A34" s="58" t="s">
        <v>131</v>
      </c>
      <c r="B34" s="57" t="s">
        <v>147</v>
      </c>
      <c r="C34" s="3">
        <v>61</v>
      </c>
      <c r="D34" s="3">
        <v>1</v>
      </c>
      <c r="E34" s="3">
        <v>1</v>
      </c>
      <c r="F34" s="60">
        <v>0.14099999999999999</v>
      </c>
      <c r="G34" s="44">
        <v>2.0213564578387298E-3</v>
      </c>
      <c r="H34" s="44"/>
      <c r="I34" s="42">
        <v>8.0774461481387672</v>
      </c>
      <c r="J34" s="42">
        <v>0.10470247681655338</v>
      </c>
      <c r="K34" s="42"/>
      <c r="L34" s="42"/>
      <c r="M34" s="42"/>
      <c r="N34" s="42">
        <v>8.0572799913873894</v>
      </c>
      <c r="O34" s="42">
        <v>0.29849879072255392</v>
      </c>
    </row>
    <row r="35" spans="1:76" x14ac:dyDescent="0.2">
      <c r="A35" s="58" t="s">
        <v>131</v>
      </c>
      <c r="B35" s="57" t="s">
        <v>148</v>
      </c>
      <c r="C35" s="3">
        <v>61</v>
      </c>
      <c r="D35" s="3">
        <v>1</v>
      </c>
      <c r="E35" s="3">
        <v>2</v>
      </c>
      <c r="F35" s="60">
        <v>0.14099999999999999</v>
      </c>
      <c r="G35" s="44">
        <v>2.021155163728795E-3</v>
      </c>
      <c r="H35" s="44"/>
      <c r="I35" s="42">
        <v>7.977058088684652</v>
      </c>
      <c r="J35" s="42">
        <v>0.11443965794583623</v>
      </c>
      <c r="K35" s="42"/>
      <c r="L35" s="42"/>
      <c r="M35" s="42"/>
      <c r="N35" s="42">
        <v>7.9568939401530869</v>
      </c>
      <c r="O35" s="42">
        <v>0.31246902482998096</v>
      </c>
    </row>
    <row r="36" spans="1:76" x14ac:dyDescent="0.2">
      <c r="A36" s="58" t="s">
        <v>131</v>
      </c>
      <c r="B36" s="57" t="s">
        <v>149</v>
      </c>
      <c r="C36" s="3">
        <v>61</v>
      </c>
      <c r="D36" s="3">
        <v>1</v>
      </c>
      <c r="E36" s="3">
        <v>3</v>
      </c>
      <c r="F36" s="60">
        <v>0.14099999999999999</v>
      </c>
      <c r="G36" s="44">
        <v>2.0210149759439027E-3</v>
      </c>
      <c r="H36" s="44"/>
      <c r="I36" s="42">
        <v>7.9071445691627495</v>
      </c>
      <c r="J36" s="42">
        <v>8.9971554300625478E-2</v>
      </c>
      <c r="K36" s="42"/>
      <c r="L36" s="42"/>
      <c r="M36" s="42"/>
      <c r="N36" s="42">
        <v>7.886981819221317</v>
      </c>
      <c r="O36" s="42">
        <v>0.27862257532946855</v>
      </c>
    </row>
    <row r="37" spans="1:76" s="74" customFormat="1" x14ac:dyDescent="0.2">
      <c r="A37" s="69" t="s">
        <v>131</v>
      </c>
      <c r="B37" s="70" t="s">
        <v>150</v>
      </c>
      <c r="C37" s="71">
        <v>61</v>
      </c>
      <c r="D37" s="71">
        <v>1</v>
      </c>
      <c r="E37" s="71">
        <v>4</v>
      </c>
      <c r="F37" s="72">
        <v>0.14099999999999999</v>
      </c>
      <c r="G37" s="73">
        <v>2.0212825175630286E-3</v>
      </c>
      <c r="H37" s="73">
        <v>2.0212022787686143E-3</v>
      </c>
      <c r="I37" s="92">
        <v>8.0405711457078866</v>
      </c>
      <c r="J37" s="92">
        <v>0.12291287990446728</v>
      </c>
      <c r="K37" s="92">
        <v>8.0088146171962684</v>
      </c>
      <c r="L37" s="92">
        <v>0.10800664224187059</v>
      </c>
      <c r="M37" s="92">
        <v>7.4813443555674181E-2</v>
      </c>
      <c r="N37" s="92">
        <v>8.0204057266251017</v>
      </c>
      <c r="O37" s="92">
        <v>0.32508692365996289</v>
      </c>
      <c r="P37" s="92">
        <v>7.9886498333890943</v>
      </c>
      <c r="Q37" s="92">
        <v>0.30366932863549156</v>
      </c>
      <c r="R37" s="92">
        <v>7.4811946944889421E-2</v>
      </c>
      <c r="T37" s="165">
        <v>1330</v>
      </c>
      <c r="U37" s="166">
        <v>6.0217000000000001</v>
      </c>
      <c r="V37" s="193">
        <v>8</v>
      </c>
      <c r="W37" s="169">
        <v>40.184012500000001</v>
      </c>
      <c r="X37" s="169">
        <v>0.49361250000000001</v>
      </c>
      <c r="Y37" s="169">
        <v>22.558512499999996</v>
      </c>
      <c r="Z37" s="169">
        <v>0.13317500000000002</v>
      </c>
      <c r="AA37" s="169">
        <v>15.565487500000001</v>
      </c>
      <c r="AB37" s="169">
        <v>0.37378750000000005</v>
      </c>
      <c r="AC37" s="169">
        <v>14.918137499999998</v>
      </c>
      <c r="AD37" s="169">
        <v>5.4020375000000005</v>
      </c>
      <c r="AE37" s="169">
        <v>0.114025</v>
      </c>
      <c r="AF37" s="169">
        <v>99.742787500000006</v>
      </c>
      <c r="AH37" s="74" t="s">
        <v>25</v>
      </c>
      <c r="AJ37" s="168">
        <v>14.104400931740852</v>
      </c>
      <c r="AK37" s="168"/>
      <c r="AL37" s="168">
        <v>63.070783247405117</v>
      </c>
      <c r="AM37" s="168">
        <v>0.39431226499255623</v>
      </c>
      <c r="AO37" s="169">
        <v>2.9538876118865982</v>
      </c>
      <c r="AP37" s="169">
        <v>0</v>
      </c>
      <c r="AQ37" s="169">
        <v>4.6112388113401792E-2</v>
      </c>
      <c r="AR37" s="169">
        <v>0</v>
      </c>
      <c r="AS37" s="170">
        <v>3</v>
      </c>
      <c r="AT37" s="74" t="s">
        <v>85</v>
      </c>
      <c r="AU37" s="169">
        <v>1.9082578882746297</v>
      </c>
      <c r="AV37" s="169">
        <v>5.6670314394811079E-2</v>
      </c>
      <c r="AW37" s="169">
        <v>7.7399510889930396E-3</v>
      </c>
      <c r="AX37" s="169">
        <v>2.7297757780855969E-2</v>
      </c>
      <c r="AY37" s="169">
        <v>0</v>
      </c>
      <c r="AZ37" s="169">
        <v>3.4088460710179902E-5</v>
      </c>
      <c r="BA37" s="169">
        <v>0</v>
      </c>
      <c r="BB37" s="170">
        <v>2</v>
      </c>
      <c r="BC37" s="74" t="s">
        <v>85</v>
      </c>
      <c r="BD37" s="169">
        <v>1.6347969488539713</v>
      </c>
      <c r="BE37" s="169">
        <v>0.90020644506408587</v>
      </c>
      <c r="BF37" s="169">
        <v>0.42547240500745159</v>
      </c>
      <c r="BG37" s="169">
        <v>2.3272919867750312E-2</v>
      </c>
      <c r="BH37" s="169">
        <v>1.6251281206741172E-2</v>
      </c>
      <c r="BI37" s="170">
        <v>3</v>
      </c>
      <c r="BK37" s="170">
        <f t="shared" ref="BK37:BK38" si="9">AS37+BB37+BI37</f>
        <v>8</v>
      </c>
      <c r="BM37" s="171">
        <v>0.54490000000000005</v>
      </c>
      <c r="BN37" s="171">
        <v>0.30009999999999998</v>
      </c>
      <c r="BO37" s="171">
        <v>0.1014</v>
      </c>
      <c r="BP37" s="171">
        <v>2.2100000000000002E-2</v>
      </c>
      <c r="BQ37" s="171">
        <v>7.7999999999999996E-3</v>
      </c>
      <c r="BR37" s="171">
        <v>3.8999999999999998E-3</v>
      </c>
      <c r="BS37" s="171">
        <v>1.3599999999999999E-2</v>
      </c>
      <c r="BT37" s="171" t="s">
        <v>84</v>
      </c>
      <c r="BU37" s="171" t="s">
        <v>84</v>
      </c>
      <c r="BV37" s="171"/>
      <c r="BW37" s="171"/>
      <c r="BX37" s="171">
        <v>6.3E-3</v>
      </c>
    </row>
    <row r="38" spans="1:76" s="86" customFormat="1" x14ac:dyDescent="0.2">
      <c r="A38" s="81" t="s">
        <v>128</v>
      </c>
      <c r="B38" s="82" t="s">
        <v>151</v>
      </c>
      <c r="C38" s="83">
        <v>68</v>
      </c>
      <c r="D38" s="83">
        <v>1</v>
      </c>
      <c r="E38" s="83">
        <v>1</v>
      </c>
      <c r="F38" s="84">
        <v>0.17199999999999999</v>
      </c>
      <c r="G38" s="85">
        <v>2.0187459587570175E-3</v>
      </c>
      <c r="H38" s="85">
        <v>2.0187459587570175E-3</v>
      </c>
      <c r="I38" s="96">
        <v>7.0099915999750628</v>
      </c>
      <c r="J38" s="96">
        <v>0.14315536085819486</v>
      </c>
      <c r="K38" s="96">
        <v>7.0099915999750628</v>
      </c>
      <c r="L38" s="96">
        <v>0.14315536085819486</v>
      </c>
      <c r="M38" s="97" t="s">
        <v>113</v>
      </c>
      <c r="N38" s="96">
        <v>6.755415298732137</v>
      </c>
      <c r="O38" s="96">
        <v>0.3</v>
      </c>
      <c r="P38" s="96">
        <v>6.755415298732137</v>
      </c>
      <c r="Q38" s="96">
        <v>0.3</v>
      </c>
      <c r="R38" s="98" t="s">
        <v>113</v>
      </c>
      <c r="T38" s="186">
        <v>1390</v>
      </c>
      <c r="U38" s="187">
        <v>6.3849</v>
      </c>
      <c r="V38" s="83">
        <v>1</v>
      </c>
      <c r="W38" s="188">
        <v>39.148499999999999</v>
      </c>
      <c r="X38" s="188">
        <v>0.56140000000000001</v>
      </c>
      <c r="Y38" s="188">
        <v>21.951499999999999</v>
      </c>
      <c r="Z38" s="188">
        <v>8.2299999999999998E-2</v>
      </c>
      <c r="AA38" s="188">
        <v>19.525099999999998</v>
      </c>
      <c r="AB38" s="188">
        <v>0.28349999999999997</v>
      </c>
      <c r="AC38" s="188">
        <v>11.238899999999999</v>
      </c>
      <c r="AD38" s="188">
        <v>6.4047000000000001</v>
      </c>
      <c r="AE38" s="188">
        <v>0.12509999999999999</v>
      </c>
      <c r="AF38" s="188">
        <v>99.321000000000012</v>
      </c>
      <c r="AH38" s="86" t="s">
        <v>25</v>
      </c>
      <c r="AJ38" s="189">
        <v>17.18173352177169</v>
      </c>
      <c r="AK38" s="189"/>
      <c r="AL38" s="189">
        <v>50.635294467408642</v>
      </c>
      <c r="AM38" s="189">
        <v>0.25077777931073575</v>
      </c>
      <c r="AO38" s="190">
        <v>2.9563906764457832</v>
      </c>
      <c r="AP38" s="190">
        <v>0</v>
      </c>
      <c r="AQ38" s="190">
        <v>4.3609323554216761E-2</v>
      </c>
      <c r="AR38" s="190">
        <v>0</v>
      </c>
      <c r="AS38" s="191">
        <v>3</v>
      </c>
      <c r="AT38" s="86" t="s">
        <v>85</v>
      </c>
      <c r="AU38" s="190">
        <v>1.9101300199329037</v>
      </c>
      <c r="AV38" s="190">
        <v>5.3092803408471861E-2</v>
      </c>
      <c r="AW38" s="190">
        <v>4.9138441305504148E-3</v>
      </c>
      <c r="AX38" s="190">
        <v>3.1894754632192698E-2</v>
      </c>
      <c r="AY38" s="190">
        <v>0</v>
      </c>
      <c r="AZ38" s="190">
        <v>0</v>
      </c>
      <c r="BA38" s="190">
        <v>0</v>
      </c>
      <c r="BB38" s="191">
        <v>2.0000314221041187</v>
      </c>
      <c r="BC38" s="86" t="s">
        <v>85</v>
      </c>
      <c r="BD38" s="190">
        <v>1.2652578781121586</v>
      </c>
      <c r="BE38" s="190">
        <v>1.1800348811909358</v>
      </c>
      <c r="BF38" s="190">
        <v>0.51822531688120566</v>
      </c>
      <c r="BG38" s="190">
        <v>1.8133648529483959E-2</v>
      </c>
      <c r="BH38" s="190">
        <v>1.8316853182097526E-2</v>
      </c>
      <c r="BI38" s="191">
        <v>2.9999685778958818</v>
      </c>
      <c r="BK38" s="191">
        <f t="shared" si="9"/>
        <v>8</v>
      </c>
      <c r="BM38" s="192">
        <v>0.42180000000000001</v>
      </c>
      <c r="BN38" s="192">
        <v>0.39329999999999998</v>
      </c>
      <c r="BO38" s="192">
        <v>0.13389999999999999</v>
      </c>
      <c r="BP38" s="192">
        <v>2.0400000000000001E-2</v>
      </c>
      <c r="BQ38" s="192">
        <v>6.0000000000000001E-3</v>
      </c>
      <c r="BR38" s="192">
        <v>2.5000000000000001E-3</v>
      </c>
      <c r="BS38" s="192">
        <v>1.5900000000000001E-2</v>
      </c>
      <c r="BT38" s="192" t="s">
        <v>84</v>
      </c>
      <c r="BU38" s="192" t="s">
        <v>84</v>
      </c>
      <c r="BV38" s="192"/>
      <c r="BW38" s="192"/>
      <c r="BX38" s="192">
        <v>6.1000000000000004E-3</v>
      </c>
    </row>
    <row r="39" spans="1:76" x14ac:dyDescent="0.2">
      <c r="A39" s="58" t="s">
        <v>131</v>
      </c>
      <c r="B39" s="57" t="s">
        <v>152</v>
      </c>
      <c r="C39" s="3">
        <v>106</v>
      </c>
      <c r="D39" s="3">
        <v>1</v>
      </c>
      <c r="E39" s="3">
        <v>1</v>
      </c>
      <c r="F39" s="60">
        <v>0.23</v>
      </c>
      <c r="G39" s="44">
        <v>2.0217222643812015E-3</v>
      </c>
      <c r="H39" s="44"/>
      <c r="I39" s="42">
        <v>8.8881555964255288</v>
      </c>
      <c r="J39" s="42">
        <v>9.7022712723683416E-2</v>
      </c>
      <c r="K39" s="42"/>
      <c r="L39" s="42"/>
      <c r="N39" s="42">
        <v>8.2397089473376095</v>
      </c>
      <c r="O39" s="42">
        <v>0.2879333159042608</v>
      </c>
    </row>
    <row r="40" spans="1:76" x14ac:dyDescent="0.2">
      <c r="A40" s="58" t="s">
        <v>131</v>
      </c>
      <c r="B40" s="57" t="s">
        <v>153</v>
      </c>
      <c r="C40" s="3">
        <v>106</v>
      </c>
      <c r="D40" s="3">
        <v>1</v>
      </c>
      <c r="E40" s="3">
        <v>2</v>
      </c>
      <c r="F40" s="60">
        <v>0.23</v>
      </c>
      <c r="G40" s="44">
        <v>2.0216691682915268E-3</v>
      </c>
      <c r="H40" s="44"/>
      <c r="I40" s="42">
        <v>8.861659367479735</v>
      </c>
      <c r="J40" s="42">
        <v>0.10263823515891921</v>
      </c>
      <c r="K40" s="42"/>
      <c r="L40" s="42"/>
      <c r="N40" s="42">
        <v>8.2132297484174277</v>
      </c>
      <c r="O40" s="42">
        <v>0.29561880161868009</v>
      </c>
    </row>
    <row r="41" spans="1:76" s="74" customFormat="1" x14ac:dyDescent="0.2">
      <c r="A41" s="69" t="s">
        <v>131</v>
      </c>
      <c r="B41" s="70" t="s">
        <v>154</v>
      </c>
      <c r="C41" s="71">
        <v>106</v>
      </c>
      <c r="D41" s="71">
        <v>1</v>
      </c>
      <c r="E41" s="71">
        <v>3</v>
      </c>
      <c r="F41" s="72">
        <v>0.23</v>
      </c>
      <c r="G41" s="73">
        <v>2.0217293688775066E-3</v>
      </c>
      <c r="H41" s="73">
        <v>2.0217069338500783E-3</v>
      </c>
      <c r="I41" s="92">
        <v>8.8917009113778089</v>
      </c>
      <c r="J41" s="92">
        <v>0.11831461698239147</v>
      </c>
      <c r="K41" s="92">
        <v>8.8881555964255288</v>
      </c>
      <c r="L41" s="92">
        <v>0.10599185495499804</v>
      </c>
      <c r="M41" s="92">
        <v>1.6417032650262349E-2</v>
      </c>
      <c r="N41" s="92">
        <v>8.2432519835959894</v>
      </c>
      <c r="O41" s="92">
        <v>0.31819127275581499</v>
      </c>
      <c r="P41" s="92">
        <v>8.2397089473376095</v>
      </c>
      <c r="Q41" s="92">
        <v>0.30058113009291865</v>
      </c>
      <c r="R41" s="92">
        <v>1.6406480866310226E-2</v>
      </c>
      <c r="T41" s="165">
        <v>1480</v>
      </c>
      <c r="U41" s="166">
        <v>6.9169</v>
      </c>
      <c r="V41" s="71">
        <v>7</v>
      </c>
      <c r="W41" s="167">
        <v>39.997885714285715</v>
      </c>
      <c r="X41" s="167">
        <v>0.74108571428571435</v>
      </c>
      <c r="Y41" s="167">
        <v>22.015071428571424</v>
      </c>
      <c r="Z41" s="167">
        <v>0.14681428571428573</v>
      </c>
      <c r="AA41" s="167">
        <v>16.078514285714288</v>
      </c>
      <c r="AB41" s="167">
        <v>0.28267142857142857</v>
      </c>
      <c r="AC41" s="167">
        <v>11.992857142857144</v>
      </c>
      <c r="AD41" s="167">
        <v>8.7213000000000012</v>
      </c>
      <c r="AE41" s="167">
        <v>0.13712857142857143</v>
      </c>
      <c r="AF41" s="167">
        <v>100.11332857142858</v>
      </c>
      <c r="AH41" s="74" t="s">
        <v>25</v>
      </c>
      <c r="AJ41" s="168">
        <v>22.980202714710714</v>
      </c>
      <c r="AK41" s="168"/>
      <c r="AL41" s="168">
        <v>57.066390026923187</v>
      </c>
      <c r="AM41" s="168">
        <v>0.44519915014320882</v>
      </c>
      <c r="AO41" s="169">
        <v>2.9685034569838296</v>
      </c>
      <c r="AP41" s="169">
        <v>0</v>
      </c>
      <c r="AQ41" s="169">
        <v>3.1496543016170442E-2</v>
      </c>
      <c r="AR41" s="169">
        <v>0</v>
      </c>
      <c r="AS41" s="170">
        <v>3</v>
      </c>
      <c r="AT41" s="74" t="s">
        <v>85</v>
      </c>
      <c r="AU41" s="169">
        <v>1.8941489850367002</v>
      </c>
      <c r="AV41" s="169">
        <v>5.5809050588054888E-2</v>
      </c>
      <c r="AW41" s="169">
        <v>8.6147699398544334E-3</v>
      </c>
      <c r="AX41" s="169">
        <v>4.1377964726601497E-2</v>
      </c>
      <c r="AY41" s="169">
        <v>0</v>
      </c>
      <c r="AZ41" s="169">
        <v>4.9229708789066962E-5</v>
      </c>
      <c r="BA41" s="169">
        <v>0</v>
      </c>
      <c r="BB41" s="170">
        <v>2</v>
      </c>
      <c r="BC41" s="74" t="s">
        <v>85</v>
      </c>
      <c r="BD41" s="169">
        <v>1.3268802500584711</v>
      </c>
      <c r="BE41" s="169">
        <v>0.94215414134980946</v>
      </c>
      <c r="BF41" s="169">
        <v>0.69351344649612057</v>
      </c>
      <c r="BG41" s="169">
        <v>1.7769199802746397E-2</v>
      </c>
      <c r="BH41" s="169">
        <v>1.973219200164212E-2</v>
      </c>
      <c r="BI41" s="170">
        <v>3.0000492297087891</v>
      </c>
      <c r="BK41" s="170">
        <f t="shared" ref="BK41" si="10">AS41+BB41+BI41</f>
        <v>8.0000492297087895</v>
      </c>
      <c r="BM41" s="171">
        <v>0.44230000000000003</v>
      </c>
      <c r="BN41" s="171">
        <v>0.314</v>
      </c>
      <c r="BO41" s="171">
        <v>0.18479999999999999</v>
      </c>
      <c r="BP41" s="171">
        <v>2.46E-2</v>
      </c>
      <c r="BQ41" s="171">
        <v>5.8999999999999999E-3</v>
      </c>
      <c r="BR41" s="171">
        <v>4.3E-3</v>
      </c>
      <c r="BS41" s="171">
        <v>1.5699999999999999E-2</v>
      </c>
      <c r="BT41" s="171"/>
      <c r="BU41" s="171">
        <v>4.8999999999999998E-3</v>
      </c>
      <c r="BV41" s="171"/>
      <c r="BW41" s="171">
        <f t="shared" ref="BW41" si="11">BU41+BV41</f>
        <v>4.8999999999999998E-3</v>
      </c>
      <c r="BX41" s="171">
        <v>3.3E-3</v>
      </c>
    </row>
    <row r="42" spans="1:76" s="56" customFormat="1" x14ac:dyDescent="0.2">
      <c r="A42" s="54" t="s">
        <v>131</v>
      </c>
      <c r="B42" s="52" t="s">
        <v>155</v>
      </c>
      <c r="C42" s="62">
        <v>110</v>
      </c>
      <c r="D42" s="62">
        <v>1</v>
      </c>
      <c r="E42" s="62">
        <v>1</v>
      </c>
      <c r="F42" s="55">
        <v>0.18099999999999999</v>
      </c>
      <c r="G42" s="53">
        <v>2.0216988619001087E-3</v>
      </c>
      <c r="H42" s="53"/>
      <c r="I42" s="87">
        <v>8.5392762592428895</v>
      </c>
      <c r="J42" s="87">
        <v>0.12014617631269003</v>
      </c>
      <c r="K42" s="87"/>
      <c r="L42" s="87"/>
      <c r="M42" s="88"/>
      <c r="N42" s="87">
        <v>8.228038051121489</v>
      </c>
      <c r="O42" s="87">
        <v>0.32092373567260057</v>
      </c>
      <c r="P42" s="87"/>
      <c r="Q42" s="87"/>
      <c r="R42" s="88"/>
    </row>
    <row r="43" spans="1:76" s="56" customFormat="1" x14ac:dyDescent="0.2">
      <c r="A43" s="54" t="s">
        <v>131</v>
      </c>
      <c r="B43" s="52" t="s">
        <v>156</v>
      </c>
      <c r="C43" s="62">
        <v>110</v>
      </c>
      <c r="D43" s="62">
        <v>1</v>
      </c>
      <c r="E43" s="62">
        <v>2</v>
      </c>
      <c r="F43" s="55">
        <v>0.18099999999999999</v>
      </c>
      <c r="G43" s="53">
        <v>2.0219464915268649E-3</v>
      </c>
      <c r="H43" s="53"/>
      <c r="I43" s="87">
        <v>8.6628081112192223</v>
      </c>
      <c r="J43" s="87">
        <v>9.6036688453196878E-2</v>
      </c>
      <c r="K43" s="87"/>
      <c r="L43" s="87"/>
      <c r="M43" s="88"/>
      <c r="N43" s="87">
        <v>8.3515317808025014</v>
      </c>
      <c r="O43" s="87">
        <v>0.28660701846688402</v>
      </c>
      <c r="P43" s="87"/>
      <c r="Q43" s="87"/>
      <c r="R43" s="88"/>
    </row>
    <row r="44" spans="1:76" s="56" customFormat="1" x14ac:dyDescent="0.2">
      <c r="A44" s="54" t="s">
        <v>131</v>
      </c>
      <c r="B44" s="52" t="s">
        <v>157</v>
      </c>
      <c r="C44" s="62">
        <v>110</v>
      </c>
      <c r="D44" s="62">
        <v>1</v>
      </c>
      <c r="E44" s="62">
        <v>3</v>
      </c>
      <c r="F44" s="55">
        <v>0.18099999999999999</v>
      </c>
      <c r="G44" s="53">
        <v>2.0218848153400579E-3</v>
      </c>
      <c r="H44" s="53"/>
      <c r="I44" s="87">
        <v>8.6320404939559392</v>
      </c>
      <c r="J44" s="87">
        <v>0.10750940760708153</v>
      </c>
      <c r="K44" s="87"/>
      <c r="L44" s="87"/>
      <c r="M44" s="88"/>
      <c r="N44" s="87">
        <v>8.3207736585169112</v>
      </c>
      <c r="O44" s="87">
        <v>0.30246420313582278</v>
      </c>
      <c r="P44" s="87"/>
      <c r="Q44" s="87"/>
      <c r="R44" s="88"/>
    </row>
    <row r="45" spans="1:76" s="68" customFormat="1" x14ac:dyDescent="0.2">
      <c r="A45" s="63" t="s">
        <v>131</v>
      </c>
      <c r="B45" s="64" t="s">
        <v>158</v>
      </c>
      <c r="C45" s="65">
        <v>110</v>
      </c>
      <c r="D45" s="65">
        <v>1</v>
      </c>
      <c r="E45" s="65">
        <v>4</v>
      </c>
      <c r="F45" s="66">
        <v>0.18099999999999999</v>
      </c>
      <c r="G45" s="67">
        <v>2.0218442512662878E-3</v>
      </c>
      <c r="H45" s="67">
        <v>2.0218436050083296E-3</v>
      </c>
      <c r="I45" s="89">
        <v>8.6118048088232868</v>
      </c>
      <c r="J45" s="89">
        <v>9.3486436346244373E-2</v>
      </c>
      <c r="K45" s="89">
        <v>8.6219226513896139</v>
      </c>
      <c r="L45" s="89">
        <v>0.1042946771798032</v>
      </c>
      <c r="M45" s="89">
        <v>5.2506490296419163E-2</v>
      </c>
      <c r="N45" s="89">
        <v>8.3005442181767197</v>
      </c>
      <c r="O45" s="89">
        <v>0.28321411485725539</v>
      </c>
      <c r="P45" s="89">
        <v>8.3106589383468155</v>
      </c>
      <c r="Q45" s="89">
        <v>0.29830226803314069</v>
      </c>
      <c r="R45" s="89">
        <v>5.2490286638018836E-2</v>
      </c>
      <c r="T45" s="172">
        <v>1390</v>
      </c>
      <c r="U45" s="173">
        <v>6.2</v>
      </c>
      <c r="V45" s="65">
        <v>3</v>
      </c>
      <c r="W45" s="174">
        <v>40.261566666666667</v>
      </c>
      <c r="X45" s="174">
        <v>0.6545333333333333</v>
      </c>
      <c r="Y45" s="174">
        <v>22.527199999999997</v>
      </c>
      <c r="Z45" s="174">
        <v>0.11753333333333332</v>
      </c>
      <c r="AA45" s="174">
        <v>16.748466666666669</v>
      </c>
      <c r="AB45" s="174">
        <v>0.32539999999999997</v>
      </c>
      <c r="AC45" s="174">
        <v>13.220333333333334</v>
      </c>
      <c r="AD45" s="174">
        <v>6.934166666666667</v>
      </c>
      <c r="AE45" s="174">
        <v>0.19733333333333336</v>
      </c>
      <c r="AF45" s="174">
        <v>100.98653333333334</v>
      </c>
      <c r="AH45" s="68" t="s">
        <v>345</v>
      </c>
      <c r="AJ45" s="175">
        <v>18.060359318054005</v>
      </c>
      <c r="AK45" s="175"/>
      <c r="AL45" s="175">
        <v>58.447769529129424</v>
      </c>
      <c r="AM45" s="175">
        <v>0.34864300531293224</v>
      </c>
      <c r="AO45" s="176">
        <v>2.9495658936218141</v>
      </c>
      <c r="AP45" s="176">
        <v>0</v>
      </c>
      <c r="AQ45" s="176">
        <v>5.0434106378185906E-2</v>
      </c>
      <c r="AR45" s="176">
        <v>0</v>
      </c>
      <c r="AS45" s="177">
        <v>3</v>
      </c>
      <c r="AT45" s="68" t="s">
        <v>85</v>
      </c>
      <c r="AU45" s="176">
        <v>1.8946141027349712</v>
      </c>
      <c r="AV45" s="176">
        <v>6.2492877962284123E-2</v>
      </c>
      <c r="AW45" s="176">
        <v>6.8077457763098797E-3</v>
      </c>
      <c r="AX45" s="176">
        <v>3.6074420298552227E-2</v>
      </c>
      <c r="AY45" s="176">
        <v>0</v>
      </c>
      <c r="AZ45" s="176">
        <v>1.0853227882634542E-5</v>
      </c>
      <c r="BA45" s="176">
        <v>0</v>
      </c>
      <c r="BB45" s="177">
        <v>2</v>
      </c>
      <c r="BC45" s="68" t="s">
        <v>85</v>
      </c>
      <c r="BD45" s="176">
        <v>1.4438377202590997</v>
      </c>
      <c r="BE45" s="176">
        <v>0.96365646051488818</v>
      </c>
      <c r="BF45" s="176">
        <v>0.54429562663476749</v>
      </c>
      <c r="BG45" s="176">
        <v>2.0191585126640207E-2</v>
      </c>
      <c r="BH45" s="176">
        <v>2.8029460692486529E-2</v>
      </c>
      <c r="BI45" s="177">
        <v>3.0000108532278822</v>
      </c>
      <c r="BK45" s="177">
        <f t="shared" ref="BK45" si="12">AS45+BB45+BI45</f>
        <v>8.0000108532278826</v>
      </c>
      <c r="BM45" s="178">
        <v>0.48130000000000001</v>
      </c>
      <c r="BN45" s="178">
        <v>0.32119999999999999</v>
      </c>
      <c r="BO45" s="178">
        <v>0.1381</v>
      </c>
      <c r="BP45" s="178">
        <v>2.1899999999999999E-2</v>
      </c>
      <c r="BQ45" s="178">
        <v>6.7000000000000002E-3</v>
      </c>
      <c r="BR45" s="178">
        <v>3.3999999999999998E-3</v>
      </c>
      <c r="BS45" s="178">
        <v>1.7999999999999999E-2</v>
      </c>
      <c r="BT45" s="178" t="s">
        <v>84</v>
      </c>
      <c r="BU45" s="178" t="s">
        <v>84</v>
      </c>
      <c r="BV45" s="178"/>
      <c r="BW45" s="178"/>
      <c r="BX45" s="178">
        <v>9.2999999999999992E-3</v>
      </c>
    </row>
    <row r="46" spans="1:76" x14ac:dyDescent="0.2">
      <c r="A46" s="58" t="s">
        <v>131</v>
      </c>
      <c r="B46" s="57" t="s">
        <v>159</v>
      </c>
      <c r="C46" s="3">
        <v>139</v>
      </c>
      <c r="D46" s="3">
        <v>1</v>
      </c>
      <c r="E46" s="3">
        <v>1</v>
      </c>
      <c r="F46" s="60">
        <v>0.182</v>
      </c>
      <c r="G46" s="44">
        <v>2.0221085586021592E-3</v>
      </c>
      <c r="H46" s="44"/>
      <c r="I46" s="42">
        <v>8.7507526158554505</v>
      </c>
      <c r="J46" s="42">
        <v>0.13034851199518926</v>
      </c>
      <c r="K46" s="42"/>
      <c r="L46" s="42"/>
      <c r="N46" s="42">
        <v>8.4323551776177563</v>
      </c>
      <c r="O46" s="42">
        <v>0.33647391201858801</v>
      </c>
    </row>
    <row r="47" spans="1:76" s="74" customFormat="1" x14ac:dyDescent="0.2">
      <c r="A47" s="69" t="s">
        <v>131</v>
      </c>
      <c r="B47" s="70" t="s">
        <v>160</v>
      </c>
      <c r="C47" s="71">
        <v>139</v>
      </c>
      <c r="D47" s="71">
        <v>1</v>
      </c>
      <c r="E47" s="71">
        <v>2</v>
      </c>
      <c r="F47" s="72">
        <v>0.182</v>
      </c>
      <c r="G47" s="73">
        <v>2.0219104926863535E-3</v>
      </c>
      <c r="H47" s="73">
        <v>2.0220095256442564E-3</v>
      </c>
      <c r="I47" s="92">
        <v>8.6519452888271786</v>
      </c>
      <c r="J47" s="92">
        <v>0.1197748955049012</v>
      </c>
      <c r="K47" s="92">
        <v>8.7013489523413146</v>
      </c>
      <c r="L47" s="92">
        <v>0.12506170375004522</v>
      </c>
      <c r="M47" s="92">
        <v>6.9867330972607888E-2</v>
      </c>
      <c r="N47" s="92">
        <v>8.3335790376788399</v>
      </c>
      <c r="O47" s="92">
        <v>0.32036813248271184</v>
      </c>
      <c r="P47" s="92">
        <v>8.3829671076482981</v>
      </c>
      <c r="Q47" s="92">
        <v>0.32842102225064995</v>
      </c>
      <c r="R47" s="92">
        <v>6.9845278370239169E-2</v>
      </c>
      <c r="T47" s="165">
        <v>1400</v>
      </c>
      <c r="U47" s="166">
        <v>6.3</v>
      </c>
      <c r="V47" s="71">
        <v>3</v>
      </c>
      <c r="W47" s="167">
        <v>40.203066666666665</v>
      </c>
      <c r="X47" s="167">
        <v>0.44249999999999995</v>
      </c>
      <c r="Y47" s="167">
        <v>22.39576666666667</v>
      </c>
      <c r="Z47" s="167">
        <v>5.6199999999999993E-2</v>
      </c>
      <c r="AA47" s="167">
        <v>15.787833333333333</v>
      </c>
      <c r="AB47" s="167">
        <v>0.30063333333333336</v>
      </c>
      <c r="AC47" s="167">
        <v>13.016</v>
      </c>
      <c r="AD47" s="167">
        <v>6.7790333333333335</v>
      </c>
      <c r="AE47" s="167">
        <v>0.19083333333333333</v>
      </c>
      <c r="AF47" s="167">
        <v>99.171866666666673</v>
      </c>
      <c r="AH47" s="74" t="s">
        <v>346</v>
      </c>
      <c r="AJ47" s="168">
        <v>18.2206233791022</v>
      </c>
      <c r="AK47" s="168"/>
      <c r="AL47" s="168">
        <v>59.499961902702701</v>
      </c>
      <c r="AM47" s="168">
        <v>0.16799025782075933</v>
      </c>
      <c r="AO47" s="169">
        <v>2.9926699126503959</v>
      </c>
      <c r="AP47" s="169">
        <v>0</v>
      </c>
      <c r="AQ47" s="169">
        <v>7.3300873496040531E-3</v>
      </c>
      <c r="AR47" s="169">
        <v>0</v>
      </c>
      <c r="AS47" s="170">
        <v>3</v>
      </c>
      <c r="AT47" s="74" t="s">
        <v>85</v>
      </c>
      <c r="AU47" s="169">
        <v>1.9574832254669055</v>
      </c>
      <c r="AV47" s="169">
        <v>1.4420268872905513E-2</v>
      </c>
      <c r="AW47" s="169">
        <v>3.3075833302373099E-3</v>
      </c>
      <c r="AX47" s="169">
        <v>2.4780671464479376E-2</v>
      </c>
      <c r="AY47" s="169">
        <v>0</v>
      </c>
      <c r="AZ47" s="169">
        <v>8.2508654721813457E-6</v>
      </c>
      <c r="BA47" s="169">
        <v>0</v>
      </c>
      <c r="BB47" s="170">
        <v>2</v>
      </c>
      <c r="BC47" s="74" t="s">
        <v>85</v>
      </c>
      <c r="BD47" s="169">
        <v>1.4443941500121023</v>
      </c>
      <c r="BE47" s="169">
        <v>0.9684365432468679</v>
      </c>
      <c r="BF47" s="169">
        <v>0.54068029367124404</v>
      </c>
      <c r="BG47" s="169">
        <v>1.8954930685858653E-2</v>
      </c>
      <c r="BH47" s="169">
        <v>2.7542333249398625E-2</v>
      </c>
      <c r="BI47" s="170">
        <v>3.0000082508654717</v>
      </c>
      <c r="BK47" s="170">
        <f t="shared" ref="BK47" si="13">AS47+BB47+BI47</f>
        <v>8.0000082508654717</v>
      </c>
      <c r="BM47" s="171">
        <v>0.48149999999999998</v>
      </c>
      <c r="BN47" s="171">
        <v>0.32279999999999998</v>
      </c>
      <c r="BO47" s="171">
        <v>0.1681</v>
      </c>
      <c r="BP47" s="171">
        <v>3.8E-3</v>
      </c>
      <c r="BQ47" s="171">
        <v>6.3E-3</v>
      </c>
      <c r="BR47" s="171">
        <v>1.6999999999999999E-3</v>
      </c>
      <c r="BS47" s="171">
        <v>3.7000000000000002E-3</v>
      </c>
      <c r="BT47" s="171"/>
      <c r="BU47" s="171">
        <v>8.6999999999999994E-3</v>
      </c>
      <c r="BV47" s="171"/>
      <c r="BW47" s="171">
        <f t="shared" ref="BW47" si="14">BU47+BV47</f>
        <v>8.6999999999999994E-3</v>
      </c>
      <c r="BX47" s="171">
        <v>3.3999999999999998E-3</v>
      </c>
    </row>
    <row r="48" spans="1:76" s="56" customFormat="1" x14ac:dyDescent="0.2">
      <c r="A48" s="54" t="s">
        <v>128</v>
      </c>
      <c r="B48" s="52" t="s">
        <v>161</v>
      </c>
      <c r="C48" s="62">
        <v>164</v>
      </c>
      <c r="D48" s="62">
        <v>1</v>
      </c>
      <c r="E48" s="62">
        <v>1</v>
      </c>
      <c r="F48" s="55">
        <v>0.20799999999999999</v>
      </c>
      <c r="G48" s="53">
        <v>2.0188319330846868E-3</v>
      </c>
      <c r="H48" s="53"/>
      <c r="I48" s="87">
        <v>7.3088898050754914</v>
      </c>
      <c r="J48" s="87">
        <v>0.12235349007197792</v>
      </c>
      <c r="K48" s="87"/>
      <c r="L48" s="87"/>
      <c r="M48" s="88"/>
      <c r="N48" s="87">
        <v>6.7982909857804419</v>
      </c>
      <c r="O48" s="87">
        <v>0.3</v>
      </c>
      <c r="P48" s="87"/>
      <c r="Q48" s="87"/>
      <c r="R48" s="88"/>
    </row>
    <row r="49" spans="1:76" s="68" customFormat="1" x14ac:dyDescent="0.2">
      <c r="A49" s="63" t="s">
        <v>128</v>
      </c>
      <c r="B49" s="64" t="s">
        <v>162</v>
      </c>
      <c r="C49" s="65">
        <v>164</v>
      </c>
      <c r="D49" s="65">
        <v>1</v>
      </c>
      <c r="E49" s="65">
        <v>2</v>
      </c>
      <c r="F49" s="66">
        <v>0.20799999999999999</v>
      </c>
      <c r="G49" s="67">
        <v>2.0187806592345645E-3</v>
      </c>
      <c r="H49" s="67">
        <v>2.0188062961596256E-3</v>
      </c>
      <c r="I49" s="89">
        <v>7.283306395086564</v>
      </c>
      <c r="J49" s="89">
        <v>0.12597764519677648</v>
      </c>
      <c r="K49" s="89">
        <v>7.2960981000810277</v>
      </c>
      <c r="L49" s="89">
        <v>0.12416556763437719</v>
      </c>
      <c r="M49" s="89">
        <v>1.8090202689046212E-2</v>
      </c>
      <c r="N49" s="89">
        <v>6.7727205438681271</v>
      </c>
      <c r="O49" s="89">
        <v>0.3</v>
      </c>
      <c r="P49" s="89">
        <v>6.7855057648242845</v>
      </c>
      <c r="Q49" s="89">
        <v>0.3</v>
      </c>
      <c r="R49" s="89">
        <v>1.8081032874134529E-2</v>
      </c>
      <c r="T49" s="172">
        <v>1470</v>
      </c>
      <c r="U49" s="173">
        <v>6.7</v>
      </c>
      <c r="V49" s="65">
        <v>2</v>
      </c>
      <c r="W49" s="174">
        <v>40.21895</v>
      </c>
      <c r="X49" s="174">
        <v>0.67999999999999994</v>
      </c>
      <c r="Y49" s="174">
        <v>22.123899999999999</v>
      </c>
      <c r="Z49" s="174">
        <v>0.1464</v>
      </c>
      <c r="AA49" s="174">
        <v>15.80575</v>
      </c>
      <c r="AB49" s="174">
        <v>0.32220000000000004</v>
      </c>
      <c r="AC49" s="174">
        <v>12.754249999999999</v>
      </c>
      <c r="AD49" s="174">
        <v>7.8899499999999998</v>
      </c>
      <c r="AE49" s="174">
        <v>0.24775000000000003</v>
      </c>
      <c r="AF49" s="174">
        <v>100.18915000000001</v>
      </c>
      <c r="AH49" s="68" t="s">
        <v>345</v>
      </c>
      <c r="AJ49" s="175">
        <v>20.781556617865519</v>
      </c>
      <c r="AK49" s="175"/>
      <c r="AL49" s="175">
        <v>58.982058606086085</v>
      </c>
      <c r="AM49" s="175">
        <v>0.44177429160282095</v>
      </c>
      <c r="AO49" s="176">
        <v>2.9692860756163095</v>
      </c>
      <c r="AP49" s="176">
        <v>0</v>
      </c>
      <c r="AQ49" s="176">
        <v>3.0713924383690472E-2</v>
      </c>
      <c r="AR49" s="176">
        <v>0</v>
      </c>
      <c r="AS49" s="177">
        <v>3</v>
      </c>
      <c r="AT49" s="68" t="s">
        <v>85</v>
      </c>
      <c r="AU49" s="176">
        <v>1.8943214872315306</v>
      </c>
      <c r="AV49" s="176">
        <v>5.9373348586148546E-2</v>
      </c>
      <c r="AW49" s="176">
        <v>8.5454951838134299E-3</v>
      </c>
      <c r="AX49" s="176">
        <v>3.7768556429229536E-2</v>
      </c>
      <c r="AY49" s="176">
        <v>0</v>
      </c>
      <c r="AZ49" s="176">
        <v>0</v>
      </c>
      <c r="BA49" s="176">
        <v>0</v>
      </c>
      <c r="BB49" s="177">
        <v>2.000008887430722</v>
      </c>
      <c r="BC49" s="68" t="s">
        <v>85</v>
      </c>
      <c r="BD49" s="176">
        <v>1.403733887951865</v>
      </c>
      <c r="BE49" s="176">
        <v>0.91652482576267147</v>
      </c>
      <c r="BF49" s="176">
        <v>0.62412086358420182</v>
      </c>
      <c r="BG49" s="176">
        <v>2.0148015794277493E-2</v>
      </c>
      <c r="BH49" s="176">
        <v>3.5463519476261883E-2</v>
      </c>
      <c r="BI49" s="177">
        <v>2.9999911125692775</v>
      </c>
      <c r="BK49" s="177">
        <f t="shared" ref="BK49" si="15">AS49+BB49+BI49</f>
        <v>8</v>
      </c>
      <c r="BM49" s="178">
        <v>0.46789999999999998</v>
      </c>
      <c r="BN49" s="178">
        <v>0.30549999999999999</v>
      </c>
      <c r="BO49" s="178">
        <v>0.16700000000000001</v>
      </c>
      <c r="BP49" s="178">
        <v>2.0199999999999999E-2</v>
      </c>
      <c r="BQ49" s="178">
        <v>6.7000000000000002E-3</v>
      </c>
      <c r="BR49" s="178">
        <v>4.3E-3</v>
      </c>
      <c r="BS49" s="178">
        <v>1.54E-2</v>
      </c>
      <c r="BT49" s="178" t="s">
        <v>84</v>
      </c>
      <c r="BU49" s="178">
        <v>3.5000000000000001E-3</v>
      </c>
      <c r="BV49" s="178"/>
      <c r="BW49" s="178">
        <f t="shared" ref="BW49" si="16">BU49+BV49</f>
        <v>3.5000000000000001E-3</v>
      </c>
      <c r="BX49" s="178">
        <v>9.4999999999999998E-3</v>
      </c>
    </row>
    <row r="50" spans="1:76" x14ac:dyDescent="0.2">
      <c r="A50" s="58" t="s">
        <v>131</v>
      </c>
      <c r="B50" s="57" t="s">
        <v>163</v>
      </c>
      <c r="C50" s="3">
        <v>265</v>
      </c>
      <c r="D50" s="3">
        <v>1</v>
      </c>
      <c r="E50" s="3">
        <v>1</v>
      </c>
      <c r="F50" s="60">
        <v>0.35599999999999998</v>
      </c>
      <c r="G50" s="44">
        <v>2.0189371141196917E-3</v>
      </c>
      <c r="H50" s="44"/>
      <c r="I50" s="42">
        <v>8.2664575466315782</v>
      </c>
      <c r="J50" s="42">
        <v>0.12274418161379383</v>
      </c>
      <c r="K50" s="42"/>
      <c r="L50" s="42"/>
      <c r="N50" s="42">
        <v>6.8507451225272575</v>
      </c>
      <c r="O50" s="42">
        <v>0.32483766038427564</v>
      </c>
    </row>
    <row r="51" spans="1:76" x14ac:dyDescent="0.2">
      <c r="A51" s="58" t="s">
        <v>131</v>
      </c>
      <c r="B51" s="57" t="s">
        <v>164</v>
      </c>
      <c r="C51" s="3">
        <v>265</v>
      </c>
      <c r="D51" s="3">
        <v>1</v>
      </c>
      <c r="E51" s="3">
        <v>2</v>
      </c>
      <c r="F51" s="60">
        <v>0.35599999999999998</v>
      </c>
      <c r="G51" s="44">
        <v>2.0187641579488915E-3</v>
      </c>
      <c r="H51" s="44"/>
      <c r="I51" s="42">
        <v>8.1800824414222095</v>
      </c>
      <c r="J51" s="42">
        <v>0.11118662030586232</v>
      </c>
      <c r="K51" s="42"/>
      <c r="L51" s="42"/>
      <c r="N51" s="42">
        <v>6.7644912970734605</v>
      </c>
      <c r="O51" s="42">
        <v>0.30774075011389446</v>
      </c>
    </row>
    <row r="52" spans="1:76" s="74" customFormat="1" x14ac:dyDescent="0.2">
      <c r="A52" s="69" t="s">
        <v>131</v>
      </c>
      <c r="B52" s="70" t="s">
        <v>165</v>
      </c>
      <c r="C52" s="71">
        <v>265</v>
      </c>
      <c r="D52" s="71">
        <v>1</v>
      </c>
      <c r="E52" s="71">
        <v>3</v>
      </c>
      <c r="F52" s="72">
        <v>0.35599999999999998</v>
      </c>
      <c r="G52" s="73">
        <v>2.0189248847863905E-3</v>
      </c>
      <c r="H52" s="73">
        <v>2.0188753856183249E-3</v>
      </c>
      <c r="I52" s="92">
        <v>8.2603501614735286</v>
      </c>
      <c r="J52" s="92">
        <v>0.11137833129847519</v>
      </c>
      <c r="K52" s="92">
        <v>8.2603501614735286</v>
      </c>
      <c r="L52" s="92">
        <v>0.11510304440604378</v>
      </c>
      <c r="M52" s="92">
        <v>4.8202465074646685E-2</v>
      </c>
      <c r="N52" s="92">
        <v>6.8446463127820323</v>
      </c>
      <c r="O52" s="92">
        <v>0.30801793632762442</v>
      </c>
      <c r="P52" s="92">
        <v>6.8446463127820323</v>
      </c>
      <c r="Q52" s="92">
        <v>0.31353211560859817</v>
      </c>
      <c r="R52" s="92">
        <v>4.813478373097068E-2</v>
      </c>
      <c r="T52" s="165">
        <v>1310</v>
      </c>
      <c r="U52" s="166">
        <v>5.9139999999999997</v>
      </c>
      <c r="V52" s="71">
        <v>3</v>
      </c>
      <c r="W52" s="167">
        <v>39.453899999999997</v>
      </c>
      <c r="X52" s="167">
        <v>0.75723333333333331</v>
      </c>
      <c r="Y52" s="167">
        <v>20.838200000000001</v>
      </c>
      <c r="Z52" s="167">
        <v>7.8766666666666665E-2</v>
      </c>
      <c r="AA52" s="167">
        <v>14.6355</v>
      </c>
      <c r="AB52" s="167">
        <v>0.32966666666666666</v>
      </c>
      <c r="AC52" s="167">
        <v>9.414066666666665</v>
      </c>
      <c r="AD52" s="167">
        <v>13.5465</v>
      </c>
      <c r="AE52" s="167">
        <v>0.11316666666666665</v>
      </c>
      <c r="AF52" s="167">
        <v>99.167000000000002</v>
      </c>
      <c r="AH52" s="74" t="s">
        <v>25</v>
      </c>
      <c r="AJ52" s="168">
        <v>35.589214615451603</v>
      </c>
      <c r="AK52" s="168"/>
      <c r="AL52" s="168">
        <v>53.406910937237029</v>
      </c>
      <c r="AM52" s="168">
        <v>0.25282892234749837</v>
      </c>
      <c r="AO52" s="169">
        <v>2.9795583318302046</v>
      </c>
      <c r="AP52" s="169">
        <v>0</v>
      </c>
      <c r="AQ52" s="169">
        <v>2.0441668169795424E-2</v>
      </c>
      <c r="AR52" s="169">
        <v>0</v>
      </c>
      <c r="AS52" s="170">
        <v>3</v>
      </c>
      <c r="AT52" s="74" t="s">
        <v>85</v>
      </c>
      <c r="AU52" s="169">
        <v>1.834276291382898</v>
      </c>
      <c r="AV52" s="169">
        <v>0.11198826888282239</v>
      </c>
      <c r="AW52" s="169">
        <v>4.7030463968028699E-3</v>
      </c>
      <c r="AX52" s="169">
        <v>4.3022122806124705E-2</v>
      </c>
      <c r="AY52" s="169">
        <v>0</v>
      </c>
      <c r="AZ52" s="169">
        <v>6.0102705313518356E-3</v>
      </c>
      <c r="BA52" s="169">
        <v>0</v>
      </c>
      <c r="BB52" s="170">
        <v>2</v>
      </c>
      <c r="BC52" s="74" t="s">
        <v>85</v>
      </c>
      <c r="BD52" s="169">
        <v>1.0598582085108441</v>
      </c>
      <c r="BE52" s="169">
        <v>0.80635391865103034</v>
      </c>
      <c r="BF52" s="169">
        <v>1.0961303185178166</v>
      </c>
      <c r="BG52" s="169">
        <v>2.108737021532563E-2</v>
      </c>
      <c r="BH52" s="169">
        <v>1.6570184104982264E-2</v>
      </c>
      <c r="BI52" s="170">
        <v>2.9999999999999987</v>
      </c>
      <c r="BK52" s="170">
        <f t="shared" ref="BK52" si="17">AS52+BB52+BI52</f>
        <v>7.9999999999999982</v>
      </c>
      <c r="BM52" s="171">
        <v>0.3533</v>
      </c>
      <c r="BN52" s="171">
        <v>0.26879999999999998</v>
      </c>
      <c r="BO52" s="171">
        <v>0.28799999999999998</v>
      </c>
      <c r="BP52" s="171">
        <v>5.6000000000000001E-2</v>
      </c>
      <c r="BQ52" s="171">
        <v>7.0000000000000001E-3</v>
      </c>
      <c r="BR52" s="171">
        <v>2.3999999999999998E-3</v>
      </c>
      <c r="BS52" s="171">
        <v>1.0200000000000001E-2</v>
      </c>
      <c r="BT52" s="171">
        <v>6.0000000000000001E-3</v>
      </c>
      <c r="BU52" s="171">
        <v>8.3000000000000001E-3</v>
      </c>
      <c r="BV52" s="171"/>
      <c r="BW52" s="171">
        <f t="shared" ref="BW52" si="18">BU52+BV52</f>
        <v>8.3000000000000001E-3</v>
      </c>
      <c r="BX52" s="171">
        <v>0</v>
      </c>
    </row>
    <row r="53" spans="1:76" s="56" customFormat="1" x14ac:dyDescent="0.2">
      <c r="A53" s="54" t="s">
        <v>131</v>
      </c>
      <c r="B53" s="52" t="s">
        <v>166</v>
      </c>
      <c r="C53" s="62">
        <v>314</v>
      </c>
      <c r="D53" s="62">
        <v>1</v>
      </c>
      <c r="E53" s="62">
        <v>1</v>
      </c>
      <c r="F53" s="55">
        <v>0.189</v>
      </c>
      <c r="G53" s="53">
        <v>2.0219558169898154E-3</v>
      </c>
      <c r="H53" s="53"/>
      <c r="I53" s="87">
        <v>8.7239765495303878</v>
      </c>
      <c r="J53" s="87">
        <v>8.8206884822345358E-2</v>
      </c>
      <c r="K53" s="87"/>
      <c r="L53" s="87"/>
      <c r="M53" s="88"/>
      <c r="N53" s="87">
        <v>8.3561824206141999</v>
      </c>
      <c r="O53" s="87">
        <v>0.27635707222925993</v>
      </c>
      <c r="P53" s="87"/>
      <c r="Q53" s="87"/>
      <c r="R53" s="88"/>
    </row>
    <row r="54" spans="1:76" s="56" customFormat="1" x14ac:dyDescent="0.2">
      <c r="A54" s="54" t="s">
        <v>131</v>
      </c>
      <c r="B54" s="52" t="s">
        <v>167</v>
      </c>
      <c r="C54" s="62">
        <v>314</v>
      </c>
      <c r="D54" s="62">
        <v>1</v>
      </c>
      <c r="E54" s="62">
        <v>2</v>
      </c>
      <c r="F54" s="55">
        <v>0.189</v>
      </c>
      <c r="G54" s="53">
        <v>2.0219071026594667E-3</v>
      </c>
      <c r="H54" s="53"/>
      <c r="I54" s="87">
        <v>8.6996736876125969</v>
      </c>
      <c r="J54" s="87">
        <v>0.13040615998981794</v>
      </c>
      <c r="K54" s="87"/>
      <c r="L54" s="87"/>
      <c r="M54" s="88"/>
      <c r="N54" s="87">
        <v>8.331888419841782</v>
      </c>
      <c r="O54" s="87">
        <v>0.33656339730665036</v>
      </c>
      <c r="P54" s="87"/>
      <c r="Q54" s="87"/>
      <c r="R54" s="88"/>
    </row>
    <row r="55" spans="1:76" s="56" customFormat="1" x14ac:dyDescent="0.2">
      <c r="A55" s="54" t="s">
        <v>131</v>
      </c>
      <c r="B55" s="52" t="s">
        <v>168</v>
      </c>
      <c r="C55" s="62">
        <v>314</v>
      </c>
      <c r="D55" s="62">
        <v>1</v>
      </c>
      <c r="E55" s="62">
        <v>3</v>
      </c>
      <c r="F55" s="55">
        <v>0.189</v>
      </c>
      <c r="G55" s="53">
        <v>2.0216532256437285E-3</v>
      </c>
      <c r="H55" s="53"/>
      <c r="I55" s="87">
        <v>8.5730181837098129</v>
      </c>
      <c r="J55" s="87">
        <v>0.11262601116470787</v>
      </c>
      <c r="K55" s="87"/>
      <c r="L55" s="87"/>
      <c r="M55" s="88"/>
      <c r="N55" s="87">
        <v>8.2052790962141575</v>
      </c>
      <c r="O55" s="87">
        <v>0.30982272543761924</v>
      </c>
      <c r="P55" s="87"/>
      <c r="Q55" s="87"/>
      <c r="R55" s="88"/>
    </row>
    <row r="56" spans="1:76" s="68" customFormat="1" x14ac:dyDescent="0.2">
      <c r="A56" s="63" t="s">
        <v>131</v>
      </c>
      <c r="B56" s="64" t="s">
        <v>169</v>
      </c>
      <c r="C56" s="65">
        <v>314</v>
      </c>
      <c r="D56" s="65">
        <v>1</v>
      </c>
      <c r="E56" s="65">
        <v>4</v>
      </c>
      <c r="F56" s="66">
        <v>0.189</v>
      </c>
      <c r="G56" s="67">
        <v>2.0219377229989343E-3</v>
      </c>
      <c r="H56" s="67">
        <v>2.0218634670729862E-3</v>
      </c>
      <c r="I56" s="89">
        <v>8.7149497239786822</v>
      </c>
      <c r="J56" s="89">
        <v>0.13028713585385165</v>
      </c>
      <c r="K56" s="89">
        <v>8.7073117057956395</v>
      </c>
      <c r="L56" s="89">
        <v>0.11538154795768071</v>
      </c>
      <c r="M56" s="89">
        <v>7.0639977448546776E-2</v>
      </c>
      <c r="N56" s="89">
        <v>8.3471588863626156</v>
      </c>
      <c r="O56" s="89">
        <v>0.33637895853707078</v>
      </c>
      <c r="P56" s="89">
        <v>8.3395236531021979</v>
      </c>
      <c r="Q56" s="89">
        <v>0.31478053837765008</v>
      </c>
      <c r="R56" s="89">
        <v>7.0614221176688349E-2</v>
      </c>
      <c r="T56" s="172">
        <v>1380</v>
      </c>
      <c r="U56" s="173">
        <v>6.3</v>
      </c>
      <c r="V56" s="65">
        <v>4</v>
      </c>
      <c r="W56" s="174">
        <v>40.193799999999996</v>
      </c>
      <c r="X56" s="174">
        <v>0.71515000000000006</v>
      </c>
      <c r="Y56" s="174">
        <v>22.273975</v>
      </c>
      <c r="Z56" s="174">
        <v>0.103875</v>
      </c>
      <c r="AA56" s="174">
        <v>17.217224999999999</v>
      </c>
      <c r="AB56" s="174">
        <v>0.3498</v>
      </c>
      <c r="AC56" s="174">
        <v>12.394375</v>
      </c>
      <c r="AD56" s="174">
        <v>7.1555749999999998</v>
      </c>
      <c r="AE56" s="174">
        <v>0.18735000000000002</v>
      </c>
      <c r="AF56" s="174">
        <v>100.59112500000001</v>
      </c>
      <c r="AH56" s="68" t="s">
        <v>345</v>
      </c>
      <c r="AJ56" s="175">
        <v>18.913641503204765</v>
      </c>
      <c r="AK56" s="175"/>
      <c r="AL56" s="175">
        <v>56.194644895455696</v>
      </c>
      <c r="AM56" s="175">
        <v>0.31174622166507499</v>
      </c>
      <c r="AO56" s="176">
        <v>2.9699532539127103</v>
      </c>
      <c r="AP56" s="176">
        <v>0</v>
      </c>
      <c r="AQ56" s="176">
        <v>3.0046746087289744E-2</v>
      </c>
      <c r="AR56" s="176">
        <v>0</v>
      </c>
      <c r="AS56" s="177">
        <v>3</v>
      </c>
      <c r="AT56" s="68" t="s">
        <v>85</v>
      </c>
      <c r="AU56" s="176">
        <v>1.9096953775881849</v>
      </c>
      <c r="AV56" s="176">
        <v>4.451418382110775E-2</v>
      </c>
      <c r="AW56" s="176">
        <v>6.0684311213384714E-3</v>
      </c>
      <c r="AX56" s="176">
        <v>3.9754642205734173E-2</v>
      </c>
      <c r="AY56" s="176">
        <v>0</v>
      </c>
      <c r="AZ56" s="176">
        <v>0</v>
      </c>
      <c r="BA56" s="176">
        <v>0</v>
      </c>
      <c r="BB56" s="177">
        <v>2.0000326347363653</v>
      </c>
      <c r="BC56" s="68" t="s">
        <v>85</v>
      </c>
      <c r="BD56" s="176">
        <v>1.3652862738082567</v>
      </c>
      <c r="BE56" s="176">
        <v>1.0194372036185162</v>
      </c>
      <c r="BF56" s="176">
        <v>0.56651083548652847</v>
      </c>
      <c r="BG56" s="176">
        <v>2.1892521495520307E-2</v>
      </c>
      <c r="BH56" s="176">
        <v>2.6840530854812202E-2</v>
      </c>
      <c r="BI56" s="177">
        <v>2.9999673652636338</v>
      </c>
      <c r="BK56" s="177">
        <f t="shared" ref="BK56" si="19">AS56+BB56+BI56</f>
        <v>8</v>
      </c>
      <c r="BM56" s="178">
        <v>0.4551</v>
      </c>
      <c r="BN56" s="178">
        <v>0.33979999999999999</v>
      </c>
      <c r="BO56" s="178">
        <v>0.15260000000000001</v>
      </c>
      <c r="BP56" s="178">
        <v>1.6500000000000001E-2</v>
      </c>
      <c r="BQ56" s="178">
        <v>7.3000000000000001E-3</v>
      </c>
      <c r="BR56" s="178">
        <v>3.0000000000000001E-3</v>
      </c>
      <c r="BS56" s="178">
        <v>1.4999999999999999E-2</v>
      </c>
      <c r="BT56" s="178" t="s">
        <v>84</v>
      </c>
      <c r="BU56" s="178">
        <v>4.8999999999999998E-3</v>
      </c>
      <c r="BV56" s="178"/>
      <c r="BW56" s="178">
        <f t="shared" ref="BW56" si="20">BU56+BV56</f>
        <v>4.8999999999999998E-3</v>
      </c>
      <c r="BX56" s="178">
        <v>5.7000000000000002E-3</v>
      </c>
    </row>
    <row r="57" spans="1:76" s="133" customFormat="1" x14ac:dyDescent="0.2">
      <c r="A57" s="127" t="s">
        <v>131</v>
      </c>
      <c r="B57" s="128" t="s">
        <v>170</v>
      </c>
      <c r="C57" s="129">
        <v>320</v>
      </c>
      <c r="D57" s="129">
        <v>2</v>
      </c>
      <c r="E57" s="129">
        <v>1</v>
      </c>
      <c r="F57" s="130">
        <v>0.13100000000000001</v>
      </c>
      <c r="G57" s="131">
        <v>2.0200202173817766E-3</v>
      </c>
      <c r="H57" s="131"/>
      <c r="I57" s="132">
        <v>7.3361208384699061</v>
      </c>
      <c r="J57" s="132">
        <v>8.1825410516782604E-2</v>
      </c>
      <c r="K57" s="132"/>
      <c r="L57" s="132"/>
      <c r="M57" s="148"/>
      <c r="N57" s="132">
        <v>7.3908923707244334</v>
      </c>
      <c r="O57" s="132">
        <v>0.26838872109285616</v>
      </c>
      <c r="P57" s="132"/>
      <c r="Q57" s="132"/>
      <c r="R57" s="148"/>
    </row>
    <row r="58" spans="1:76" s="140" customFormat="1" x14ac:dyDescent="0.2">
      <c r="A58" s="134" t="s">
        <v>131</v>
      </c>
      <c r="B58" s="135" t="s">
        <v>171</v>
      </c>
      <c r="C58" s="136">
        <v>320</v>
      </c>
      <c r="D58" s="136">
        <v>2</v>
      </c>
      <c r="E58" s="136">
        <v>2</v>
      </c>
      <c r="F58" s="137">
        <v>0.13100000000000001</v>
      </c>
      <c r="G58" s="138">
        <v>2.020293276873677E-3</v>
      </c>
      <c r="H58" s="138">
        <v>2.0201567471277268E-3</v>
      </c>
      <c r="I58" s="139">
        <v>7.4722891237981592</v>
      </c>
      <c r="J58" s="139">
        <v>9.469330758736913E-2</v>
      </c>
      <c r="K58" s="139">
        <v>7.4042049811340327</v>
      </c>
      <c r="L58" s="139">
        <v>8.8259359052075867E-2</v>
      </c>
      <c r="M58" s="139">
        <v>9.6285517938152432E-2</v>
      </c>
      <c r="N58" s="139">
        <v>7.5270680598829021</v>
      </c>
      <c r="O58" s="139">
        <v>0.28481266925263293</v>
      </c>
      <c r="P58" s="139">
        <v>7.4589802153036677</v>
      </c>
      <c r="Q58" s="139">
        <v>0.27660069517274455</v>
      </c>
      <c r="R58" s="139">
        <v>9.6290753236704621E-2</v>
      </c>
      <c r="T58" s="201">
        <v>1370</v>
      </c>
      <c r="U58" s="202">
        <v>6.2459000000000007</v>
      </c>
      <c r="V58" s="136">
        <v>4</v>
      </c>
      <c r="W58" s="203">
        <v>41.591324999999998</v>
      </c>
      <c r="X58" s="203">
        <v>0.28967500000000002</v>
      </c>
      <c r="Y58" s="203">
        <v>22.955075000000001</v>
      </c>
      <c r="Z58" s="203">
        <v>0.16927499999999998</v>
      </c>
      <c r="AA58" s="203">
        <v>14.050750000000001</v>
      </c>
      <c r="AB58" s="203">
        <v>0.268625</v>
      </c>
      <c r="AC58" s="203">
        <v>16.319524999999999</v>
      </c>
      <c r="AD58" s="203">
        <v>5.0784000000000002</v>
      </c>
      <c r="AE58" s="203">
        <v>7.8424999999999995E-2</v>
      </c>
      <c r="AF58" s="203">
        <v>100.80107499999998</v>
      </c>
      <c r="AH58" s="140" t="s">
        <v>25</v>
      </c>
      <c r="AJ58" s="204">
        <v>13.107710718664126</v>
      </c>
      <c r="AK58" s="204"/>
      <c r="AL58" s="204">
        <v>67.423873501276574</v>
      </c>
      <c r="AM58" s="204">
        <v>0.49205738528065424</v>
      </c>
      <c r="AO58" s="205">
        <v>3</v>
      </c>
      <c r="AP58" s="205">
        <v>0</v>
      </c>
      <c r="AQ58" s="205">
        <v>0</v>
      </c>
      <c r="AR58" s="205">
        <v>0</v>
      </c>
      <c r="AS58" s="206">
        <v>3</v>
      </c>
      <c r="AT58" s="140" t="s">
        <v>85</v>
      </c>
      <c r="AU58" s="205">
        <v>1.9516539312148662</v>
      </c>
      <c r="AV58" s="205">
        <v>1.7529476733014773E-2</v>
      </c>
      <c r="AW58" s="205">
        <v>9.6546389665683619E-3</v>
      </c>
      <c r="AX58" s="205">
        <v>1.5720977540510061E-2</v>
      </c>
      <c r="AY58" s="205">
        <v>3.4453335221273917E-4</v>
      </c>
      <c r="AZ58" s="205">
        <v>4.7519088406151599E-3</v>
      </c>
      <c r="BA58" s="205">
        <v>3.4453335221273917E-4</v>
      </c>
      <c r="BB58" s="206">
        <v>2</v>
      </c>
      <c r="BC58" s="140" t="s">
        <v>85</v>
      </c>
      <c r="BD58" s="205">
        <v>1.754685009616648</v>
      </c>
      <c r="BE58" s="205">
        <v>0.82540647202628192</v>
      </c>
      <c r="BF58" s="205">
        <v>0.39252598616107054</v>
      </c>
      <c r="BG58" s="205">
        <v>1.6413463496105059E-2</v>
      </c>
      <c r="BH58" s="205">
        <v>1.0969068699894103E-2</v>
      </c>
      <c r="BI58" s="206">
        <v>2.9999999999999996</v>
      </c>
      <c r="BK58" s="206">
        <f t="shared" ref="BK58" si="21">AS58+BB58+BI58</f>
        <v>8</v>
      </c>
      <c r="BM58" s="207">
        <v>0.58460000000000001</v>
      </c>
      <c r="BN58" s="207">
        <v>0.27510000000000001</v>
      </c>
      <c r="BO58" s="207">
        <v>0.11070000000000001</v>
      </c>
      <c r="BP58" s="207">
        <v>8.8000000000000005E-3</v>
      </c>
      <c r="BQ58" s="207">
        <v>5.4999999999999997E-3</v>
      </c>
      <c r="BR58" s="207">
        <v>4.7999999999999996E-3</v>
      </c>
      <c r="BS58" s="207" t="s">
        <v>113</v>
      </c>
      <c r="BT58" s="207">
        <v>4.7999999999999996E-3</v>
      </c>
      <c r="BU58" s="207">
        <v>5.4999999999999997E-3</v>
      </c>
      <c r="BV58" s="207">
        <v>2.9999999999999997E-4</v>
      </c>
      <c r="BW58" s="207">
        <f t="shared" ref="BW58" si="22">BU58+BV58</f>
        <v>5.7999999999999996E-3</v>
      </c>
      <c r="BX58" s="207">
        <v>0</v>
      </c>
    </row>
    <row r="59" spans="1:76" s="106" customFormat="1" x14ac:dyDescent="0.2">
      <c r="A59" s="99" t="s">
        <v>131</v>
      </c>
      <c r="B59" s="100" t="s">
        <v>172</v>
      </c>
      <c r="C59" s="101">
        <v>320</v>
      </c>
      <c r="D59" s="101">
        <v>3</v>
      </c>
      <c r="E59" s="101">
        <v>1</v>
      </c>
      <c r="F59" s="102">
        <v>0.13400000000000001</v>
      </c>
      <c r="G59" s="103">
        <v>2.020672126268597E-3</v>
      </c>
      <c r="H59" s="103"/>
      <c r="I59" s="104">
        <v>7.6837900533708314</v>
      </c>
      <c r="J59" s="104">
        <v>0.12450105021243799</v>
      </c>
      <c r="K59" s="104"/>
      <c r="L59" s="104"/>
      <c r="M59" s="105"/>
      <c r="N59" s="104">
        <v>7.7160015303197049</v>
      </c>
      <c r="O59" s="104">
        <v>0.32749533000006498</v>
      </c>
      <c r="P59" s="104"/>
      <c r="Q59" s="104"/>
      <c r="R59" s="105"/>
    </row>
    <row r="60" spans="1:76" s="106" customFormat="1" x14ac:dyDescent="0.2">
      <c r="A60" s="99" t="s">
        <v>131</v>
      </c>
      <c r="B60" s="100" t="s">
        <v>173</v>
      </c>
      <c r="C60" s="101">
        <v>320</v>
      </c>
      <c r="D60" s="101">
        <v>3</v>
      </c>
      <c r="E60" s="101">
        <v>2</v>
      </c>
      <c r="F60" s="102">
        <v>0.13400000000000001</v>
      </c>
      <c r="G60" s="103">
        <v>2.0206067208621533E-3</v>
      </c>
      <c r="H60" s="103"/>
      <c r="I60" s="104">
        <v>7.6511731993060828</v>
      </c>
      <c r="J60" s="104">
        <v>0.13957718352972309</v>
      </c>
      <c r="K60" s="104"/>
      <c r="L60" s="104"/>
      <c r="M60" s="105"/>
      <c r="N60" s="104">
        <v>7.6833836336291927</v>
      </c>
      <c r="O60" s="104">
        <v>0.35096780691177104</v>
      </c>
      <c r="P60" s="104"/>
      <c r="Q60" s="104"/>
      <c r="R60" s="105"/>
    </row>
    <row r="61" spans="1:76" s="106" customFormat="1" x14ac:dyDescent="0.2">
      <c r="A61" s="99" t="s">
        <v>131</v>
      </c>
      <c r="B61" s="100" t="s">
        <v>174</v>
      </c>
      <c r="C61" s="101">
        <v>320</v>
      </c>
      <c r="D61" s="101">
        <v>3</v>
      </c>
      <c r="E61" s="101">
        <v>3</v>
      </c>
      <c r="F61" s="102">
        <v>0.13400000000000001</v>
      </c>
      <c r="G61" s="103">
        <v>2.0198710976898357E-3</v>
      </c>
      <c r="H61" s="103"/>
      <c r="I61" s="104">
        <v>7.284327169861049</v>
      </c>
      <c r="J61" s="104">
        <v>0.11625401260519999</v>
      </c>
      <c r="K61" s="104"/>
      <c r="L61" s="104"/>
      <c r="M61" s="105"/>
      <c r="N61" s="104">
        <v>7.3165258776359821</v>
      </c>
      <c r="O61" s="104">
        <v>0.31513660406893151</v>
      </c>
      <c r="P61" s="104"/>
      <c r="Q61" s="104"/>
      <c r="R61" s="105"/>
    </row>
    <row r="62" spans="1:76" s="113" customFormat="1" x14ac:dyDescent="0.2">
      <c r="A62" s="107" t="s">
        <v>131</v>
      </c>
      <c r="B62" s="108" t="s">
        <v>175</v>
      </c>
      <c r="C62" s="109">
        <v>320</v>
      </c>
      <c r="D62" s="109">
        <v>3</v>
      </c>
      <c r="E62" s="109">
        <v>4</v>
      </c>
      <c r="F62" s="110">
        <v>0.13400000000000001</v>
      </c>
      <c r="G62" s="111">
        <v>2.0203089954484951E-3</v>
      </c>
      <c r="H62" s="111">
        <v>2.0203647350672703E-3</v>
      </c>
      <c r="I62" s="112">
        <v>7.5027012778450253</v>
      </c>
      <c r="J62" s="112">
        <v>9.151629312278825E-2</v>
      </c>
      <c r="K62" s="112">
        <v>7.576937238575554</v>
      </c>
      <c r="L62" s="112">
        <v>0.11796213486753733</v>
      </c>
      <c r="M62" s="112">
        <v>0.18205648640650637</v>
      </c>
      <c r="N62" s="112">
        <v>7.5349069661356793</v>
      </c>
      <c r="O62" s="112">
        <v>0.28062769203671911</v>
      </c>
      <c r="P62" s="112">
        <v>7.609145299882436</v>
      </c>
      <c r="Q62" s="112">
        <v>0.31855685825437163</v>
      </c>
      <c r="R62" s="112">
        <v>0.18206230599835588</v>
      </c>
      <c r="T62" s="208">
        <v>1400</v>
      </c>
      <c r="U62" s="209">
        <v>6.4305000000000003</v>
      </c>
      <c r="V62" s="109">
        <v>4</v>
      </c>
      <c r="W62" s="210">
        <v>41.218800000000002</v>
      </c>
      <c r="X62" s="210">
        <v>0.27437500000000004</v>
      </c>
      <c r="Y62" s="210">
        <v>22.761875000000003</v>
      </c>
      <c r="Z62" s="210">
        <v>0.19409999999999999</v>
      </c>
      <c r="AA62" s="210">
        <v>14.26435</v>
      </c>
      <c r="AB62" s="210">
        <v>0.28767500000000001</v>
      </c>
      <c r="AC62" s="210">
        <v>16.062874999999998</v>
      </c>
      <c r="AD62" s="210">
        <v>5.1775250000000002</v>
      </c>
      <c r="AE62" s="210">
        <v>8.8624999999999995E-2</v>
      </c>
      <c r="AF62" s="210">
        <v>100.3302</v>
      </c>
      <c r="AH62" s="113" t="s">
        <v>25</v>
      </c>
      <c r="AJ62" s="211">
        <v>13.395064429509954</v>
      </c>
      <c r="AK62" s="211"/>
      <c r="AL62" s="211">
        <v>66.740694348571509</v>
      </c>
      <c r="AM62" s="211">
        <v>0.56857149301350118</v>
      </c>
      <c r="AO62" s="212">
        <v>2.9911094727530672</v>
      </c>
      <c r="AP62" s="212">
        <v>0</v>
      </c>
      <c r="AQ62" s="212">
        <v>8.8905272469328445E-3</v>
      </c>
      <c r="AR62" s="212">
        <v>0</v>
      </c>
      <c r="AS62" s="213">
        <v>3</v>
      </c>
      <c r="AT62" s="113" t="s">
        <v>85</v>
      </c>
      <c r="AU62" s="212">
        <v>1.9378170570814022</v>
      </c>
      <c r="AV62" s="212">
        <v>3.6048584359933328E-2</v>
      </c>
      <c r="AW62" s="212">
        <v>1.1136208234676988E-2</v>
      </c>
      <c r="AX62" s="212">
        <v>1.4978960012437663E-2</v>
      </c>
      <c r="AY62" s="212">
        <v>0</v>
      </c>
      <c r="AZ62" s="212">
        <v>1.9190311549621697E-5</v>
      </c>
      <c r="BA62" s="212">
        <v>0</v>
      </c>
      <c r="BB62" s="213">
        <v>2</v>
      </c>
      <c r="BC62" s="113" t="s">
        <v>85</v>
      </c>
      <c r="BD62" s="212">
        <v>1.7376759463671247</v>
      </c>
      <c r="BE62" s="212">
        <v>0.8296307186075873</v>
      </c>
      <c r="BF62" s="212">
        <v>0.40256156247252378</v>
      </c>
      <c r="BG62" s="212">
        <v>1.7681720410363425E-2</v>
      </c>
      <c r="BH62" s="212">
        <v>1.2469242453950558E-2</v>
      </c>
      <c r="BI62" s="213">
        <v>3.0000191903115496</v>
      </c>
      <c r="BK62" s="213">
        <f t="shared" ref="BK62" si="23">AS62+BB62+BI62</f>
        <v>8.0000191903115496</v>
      </c>
      <c r="BM62" s="214">
        <v>0.57920000000000005</v>
      </c>
      <c r="BN62" s="214">
        <v>0.27650000000000002</v>
      </c>
      <c r="BO62" s="214">
        <v>0.1072</v>
      </c>
      <c r="BP62" s="214">
        <v>1.5900000000000001E-2</v>
      </c>
      <c r="BQ62" s="214">
        <v>5.8999999999999999E-3</v>
      </c>
      <c r="BR62" s="214">
        <v>5.5999999999999999E-3</v>
      </c>
      <c r="BS62" s="214">
        <v>4.4000000000000003E-3</v>
      </c>
      <c r="BT62" s="214"/>
      <c r="BU62" s="214">
        <v>3.0000000000000001E-3</v>
      </c>
      <c r="BV62" s="214"/>
      <c r="BW62" s="214">
        <f t="shared" ref="BW62" si="24">BU62+BV62</f>
        <v>3.0000000000000001E-3</v>
      </c>
      <c r="BX62" s="214">
        <v>2.0999999999999999E-3</v>
      </c>
    </row>
    <row r="63" spans="1:76" s="56" customFormat="1" x14ac:dyDescent="0.2">
      <c r="A63" s="54" t="s">
        <v>128</v>
      </c>
      <c r="B63" s="52" t="s">
        <v>176</v>
      </c>
      <c r="C63" s="62">
        <v>322</v>
      </c>
      <c r="D63" s="62">
        <v>1</v>
      </c>
      <c r="E63" s="62">
        <v>1</v>
      </c>
      <c r="F63" s="55">
        <v>0.10199999999999999</v>
      </c>
      <c r="G63" s="53">
        <v>2.0192951424864089E-3</v>
      </c>
      <c r="H63" s="53"/>
      <c r="I63" s="87">
        <v>6.7551229843327842</v>
      </c>
      <c r="J63" s="87">
        <v>0.15755103506165868</v>
      </c>
      <c r="K63" s="87"/>
      <c r="L63" s="87"/>
      <c r="M63" s="88"/>
      <c r="N63" s="87">
        <v>7.0292950760069139</v>
      </c>
      <c r="O63" s="87">
        <v>0.3</v>
      </c>
      <c r="P63" s="87"/>
      <c r="Q63" s="87"/>
      <c r="R63" s="88"/>
    </row>
    <row r="64" spans="1:76" s="56" customFormat="1" x14ac:dyDescent="0.2">
      <c r="A64" s="54" t="s">
        <v>128</v>
      </c>
      <c r="B64" s="52" t="s">
        <v>177</v>
      </c>
      <c r="C64" s="62">
        <v>322</v>
      </c>
      <c r="D64" s="62">
        <v>1</v>
      </c>
      <c r="E64" s="62">
        <v>2</v>
      </c>
      <c r="F64" s="55">
        <v>0.10199999999999999</v>
      </c>
      <c r="G64" s="53">
        <v>2.0192928307239131E-3</v>
      </c>
      <c r="H64" s="53"/>
      <c r="I64" s="87">
        <v>6.7539704144647938</v>
      </c>
      <c r="J64" s="87">
        <v>0.1264973968296913</v>
      </c>
      <c r="K64" s="87"/>
      <c r="L64" s="87"/>
      <c r="M64" s="88"/>
      <c r="N64" s="87">
        <v>7.02814219225667</v>
      </c>
      <c r="O64" s="87">
        <v>0.3</v>
      </c>
      <c r="P64" s="87"/>
      <c r="Q64" s="87"/>
      <c r="R64" s="88"/>
    </row>
    <row r="65" spans="1:76" s="68" customFormat="1" x14ac:dyDescent="0.2">
      <c r="A65" s="63" t="s">
        <v>128</v>
      </c>
      <c r="B65" s="64" t="s">
        <v>178</v>
      </c>
      <c r="C65" s="65">
        <v>322</v>
      </c>
      <c r="D65" s="65">
        <v>1</v>
      </c>
      <c r="E65" s="65">
        <v>3</v>
      </c>
      <c r="F65" s="66">
        <v>0.10199999999999999</v>
      </c>
      <c r="G65" s="67">
        <v>2.0196408783079833E-3</v>
      </c>
      <c r="H65" s="67">
        <v>2.0194096171727684E-3</v>
      </c>
      <c r="I65" s="89">
        <v>6.9274956614344685</v>
      </c>
      <c r="J65" s="89">
        <v>0.12576450120320121</v>
      </c>
      <c r="K65" s="89">
        <v>6.7551229843327842</v>
      </c>
      <c r="L65" s="89">
        <v>0.13660431103151707</v>
      </c>
      <c r="M65" s="89">
        <v>9.9853792754196938E-2</v>
      </c>
      <c r="N65" s="89">
        <v>7.2017146957825684</v>
      </c>
      <c r="O65" s="89">
        <v>0.3</v>
      </c>
      <c r="P65" s="89">
        <v>7.0292950760069139</v>
      </c>
      <c r="Q65" s="89">
        <v>0.3</v>
      </c>
      <c r="R65" s="89">
        <v>9.9880986182531953E-2</v>
      </c>
      <c r="T65" s="172">
        <v>1450</v>
      </c>
      <c r="U65" s="173">
        <v>6.696299999999999</v>
      </c>
      <c r="V65" s="65">
        <v>2</v>
      </c>
      <c r="W65" s="174">
        <v>40.447900000000004</v>
      </c>
      <c r="X65" s="174">
        <v>0.37014999999999998</v>
      </c>
      <c r="Y65" s="174">
        <v>22.539299999999997</v>
      </c>
      <c r="Z65" s="174">
        <v>0.1159</v>
      </c>
      <c r="AA65" s="174">
        <v>16.014949999999999</v>
      </c>
      <c r="AB65" s="174">
        <v>0.31655</v>
      </c>
      <c r="AC65" s="174">
        <v>15.485749999999999</v>
      </c>
      <c r="AD65" s="174">
        <v>3.8548999999999998</v>
      </c>
      <c r="AE65" s="174">
        <v>0.10765</v>
      </c>
      <c r="AF65" s="174">
        <v>99.253050000000016</v>
      </c>
      <c r="AH65" s="68" t="s">
        <v>25</v>
      </c>
      <c r="AJ65" s="175">
        <v>10.172979472486164</v>
      </c>
      <c r="AK65" s="175"/>
      <c r="AL65" s="175">
        <v>63.277277028246694</v>
      </c>
      <c r="AM65" s="175">
        <v>0.34363071336160012</v>
      </c>
      <c r="AO65" s="176">
        <v>2.9832020197010509</v>
      </c>
      <c r="AP65" s="176">
        <v>0</v>
      </c>
      <c r="AQ65" s="176">
        <v>1.6797980298949078E-2</v>
      </c>
      <c r="AR65" s="176">
        <v>0</v>
      </c>
      <c r="AS65" s="177">
        <v>3</v>
      </c>
      <c r="AT65" s="68" t="s">
        <v>85</v>
      </c>
      <c r="AU65" s="176">
        <v>1.9424203375038809</v>
      </c>
      <c r="AV65" s="176">
        <v>3.0236477656570108E-2</v>
      </c>
      <c r="AW65" s="176">
        <v>6.7584167008931115E-3</v>
      </c>
      <c r="AX65" s="176">
        <v>2.0538305008958788E-2</v>
      </c>
      <c r="AY65" s="176">
        <v>0</v>
      </c>
      <c r="AZ65" s="176">
        <v>4.6463129697249528E-5</v>
      </c>
      <c r="BA65" s="176">
        <v>0</v>
      </c>
      <c r="BB65" s="177">
        <v>2</v>
      </c>
      <c r="BC65" s="68" t="s">
        <v>85</v>
      </c>
      <c r="BD65" s="176">
        <v>1.7026582034355682</v>
      </c>
      <c r="BE65" s="176">
        <v>0.95758930362129924</v>
      </c>
      <c r="BF65" s="176">
        <v>0.30463018808072467</v>
      </c>
      <c r="BG65" s="176">
        <v>1.9774906411789826E-2</v>
      </c>
      <c r="BH65" s="176">
        <v>1.5393861580315646E-2</v>
      </c>
      <c r="BI65" s="177">
        <v>3.0000464631296979</v>
      </c>
      <c r="BK65" s="177">
        <f t="shared" ref="BK65" si="25">AS65+BB65+BI65</f>
        <v>8.0000464631296975</v>
      </c>
      <c r="BM65" s="178">
        <v>0.5675</v>
      </c>
      <c r="BN65" s="178">
        <v>0.31919999999999998</v>
      </c>
      <c r="BO65" s="178">
        <v>7.7899999999999997E-2</v>
      </c>
      <c r="BP65" s="178">
        <v>1.12E-2</v>
      </c>
      <c r="BQ65" s="178">
        <v>6.6E-3</v>
      </c>
      <c r="BR65" s="178">
        <v>3.3999999999999998E-3</v>
      </c>
      <c r="BS65" s="178">
        <v>8.3999999999999995E-3</v>
      </c>
      <c r="BT65" s="178"/>
      <c r="BU65" s="178">
        <v>1.8E-3</v>
      </c>
      <c r="BV65" s="178"/>
      <c r="BW65" s="178">
        <f t="shared" ref="BW65" si="26">BU65+BV65</f>
        <v>1.8E-3</v>
      </c>
      <c r="BX65" s="178">
        <v>3.8999999999999998E-3</v>
      </c>
    </row>
    <row r="66" spans="1:76" x14ac:dyDescent="0.2">
      <c r="A66" s="58" t="s">
        <v>131</v>
      </c>
      <c r="B66" s="57" t="s">
        <v>179</v>
      </c>
      <c r="C66" s="3">
        <v>324</v>
      </c>
      <c r="D66" s="3">
        <v>1</v>
      </c>
      <c r="E66" s="3">
        <v>1</v>
      </c>
      <c r="F66" s="60">
        <v>0.159</v>
      </c>
      <c r="G66" s="44">
        <v>2.021887538365053E-3</v>
      </c>
      <c r="H66" s="44"/>
      <c r="I66" s="42">
        <v>8.4750541827380843</v>
      </c>
      <c r="J66" s="42">
        <v>9.9584576497385377E-2</v>
      </c>
      <c r="K66" s="42"/>
      <c r="L66" s="42"/>
      <c r="N66" s="42">
        <v>8.3221316402619649</v>
      </c>
      <c r="O66" s="42">
        <v>0.29140962661279035</v>
      </c>
    </row>
    <row r="67" spans="1:76" x14ac:dyDescent="0.2">
      <c r="A67" s="58" t="s">
        <v>131</v>
      </c>
      <c r="B67" s="57" t="s">
        <v>180</v>
      </c>
      <c r="C67" s="3">
        <v>324</v>
      </c>
      <c r="D67" s="3">
        <v>1</v>
      </c>
      <c r="E67" s="3">
        <v>2</v>
      </c>
      <c r="F67" s="60">
        <v>0.159</v>
      </c>
      <c r="G67" s="44">
        <v>2.0218919358376869E-3</v>
      </c>
      <c r="H67" s="44"/>
      <c r="I67" s="42">
        <v>8.4772475497618682</v>
      </c>
      <c r="J67" s="42">
        <v>0.11848703342260705</v>
      </c>
      <c r="K67" s="42"/>
      <c r="L67" s="42"/>
      <c r="N67" s="42">
        <v>8.324324674689354</v>
      </c>
      <c r="O67" s="42">
        <v>0.3184463326721122</v>
      </c>
    </row>
    <row r="68" spans="1:76" x14ac:dyDescent="0.2">
      <c r="A68" s="58" t="s">
        <v>131</v>
      </c>
      <c r="B68" s="57" t="s">
        <v>181</v>
      </c>
      <c r="C68" s="3">
        <v>324</v>
      </c>
      <c r="D68" s="3">
        <v>1</v>
      </c>
      <c r="E68" s="3">
        <v>3</v>
      </c>
      <c r="F68" s="60">
        <v>0.159</v>
      </c>
      <c r="G68" s="44">
        <v>2.0222631315326514E-3</v>
      </c>
      <c r="H68" s="44"/>
      <c r="I68" s="42">
        <v>8.6623921690787142</v>
      </c>
      <c r="J68" s="42">
        <v>0.10737705607657579</v>
      </c>
      <c r="K68" s="42"/>
      <c r="L68" s="42"/>
      <c r="N68" s="42">
        <v>8.5094412191559776</v>
      </c>
      <c r="O68" s="42">
        <v>0.30227570565047068</v>
      </c>
    </row>
    <row r="69" spans="1:76" s="74" customFormat="1" x14ac:dyDescent="0.2">
      <c r="A69" s="69" t="s">
        <v>131</v>
      </c>
      <c r="B69" s="70" t="s">
        <v>182</v>
      </c>
      <c r="C69" s="71">
        <v>324</v>
      </c>
      <c r="D69" s="71">
        <v>1</v>
      </c>
      <c r="E69" s="71">
        <v>4</v>
      </c>
      <c r="F69" s="72">
        <v>0.159</v>
      </c>
      <c r="G69" s="73">
        <v>2.0220714246216927E-3</v>
      </c>
      <c r="H69" s="73">
        <v>2.0220285075892709E-3</v>
      </c>
      <c r="I69" s="92">
        <v>8.5667727868192767</v>
      </c>
      <c r="J69" s="92">
        <v>9.5480881217488267E-2</v>
      </c>
      <c r="K69" s="92">
        <v>8.5220101682905725</v>
      </c>
      <c r="L69" s="92">
        <v>0.10523238680351411</v>
      </c>
      <c r="M69" s="92">
        <v>8.8951765354182741E-2</v>
      </c>
      <c r="N69" s="92">
        <v>8.4138363363717161</v>
      </c>
      <c r="O69" s="92">
        <v>0.28586288078085431</v>
      </c>
      <c r="P69" s="92">
        <v>8.3690805055305351</v>
      </c>
      <c r="Q69" s="92">
        <v>0.29949863642905689</v>
      </c>
      <c r="R69" s="92">
        <v>8.8938276939041355E-2</v>
      </c>
      <c r="T69" s="165">
        <v>1400</v>
      </c>
      <c r="U69" s="166">
        <v>6.3</v>
      </c>
      <c r="V69" s="71">
        <v>5</v>
      </c>
      <c r="W69" s="167">
        <v>40.272500000000001</v>
      </c>
      <c r="X69" s="167">
        <v>0.72422000000000009</v>
      </c>
      <c r="Y69" s="167">
        <v>22.246200000000002</v>
      </c>
      <c r="Z69" s="167">
        <v>0.13231999999999999</v>
      </c>
      <c r="AA69" s="167">
        <v>15.749540000000001</v>
      </c>
      <c r="AB69" s="167">
        <v>0.26573999999999998</v>
      </c>
      <c r="AC69" s="167">
        <v>14.380140000000001</v>
      </c>
      <c r="AD69" s="167">
        <v>6.0888399999999994</v>
      </c>
      <c r="AE69" s="167">
        <v>0.21366000000000002</v>
      </c>
      <c r="AF69" s="167">
        <v>100.07316</v>
      </c>
      <c r="AH69" s="74" t="s">
        <v>345</v>
      </c>
      <c r="AJ69" s="168">
        <v>15.863567008036176</v>
      </c>
      <c r="AK69" s="168"/>
      <c r="AL69" s="168">
        <v>61.934521297319201</v>
      </c>
      <c r="AM69" s="168">
        <v>0.39726911409222648</v>
      </c>
      <c r="AO69" s="169">
        <v>2.9581455508119272</v>
      </c>
      <c r="AP69" s="169">
        <v>0</v>
      </c>
      <c r="AQ69" s="169">
        <v>4.1854449188072795E-2</v>
      </c>
      <c r="AR69" s="169">
        <v>0</v>
      </c>
      <c r="AS69" s="170">
        <v>3</v>
      </c>
      <c r="AT69" s="74" t="s">
        <v>85</v>
      </c>
      <c r="AU69" s="169">
        <v>1.8839957763573223</v>
      </c>
      <c r="AV69" s="169">
        <v>6.8261947120340477E-2</v>
      </c>
      <c r="AW69" s="169">
        <v>7.6844233778717921E-3</v>
      </c>
      <c r="AX69" s="169">
        <v>4.0020418191966486E-2</v>
      </c>
      <c r="AY69" s="169">
        <v>0</v>
      </c>
      <c r="AZ69" s="169">
        <v>3.7434952498749396E-5</v>
      </c>
      <c r="BA69" s="169">
        <v>0</v>
      </c>
      <c r="BB69" s="170">
        <v>2</v>
      </c>
      <c r="BC69" s="74" t="s">
        <v>85</v>
      </c>
      <c r="BD69" s="169">
        <v>1.5746448188351974</v>
      </c>
      <c r="BE69" s="169">
        <v>0.89922899168438897</v>
      </c>
      <c r="BF69" s="169">
        <v>0.47920202768984699</v>
      </c>
      <c r="BG69" s="169">
        <v>1.6533062691671898E-2</v>
      </c>
      <c r="BH69" s="169">
        <v>3.0428534051392092E-2</v>
      </c>
      <c r="BI69" s="170">
        <v>3.0000374349524974</v>
      </c>
      <c r="BK69" s="170">
        <f t="shared" ref="BK69" si="27">AS69+BB69+BI69</f>
        <v>8.0000374349524979</v>
      </c>
      <c r="BM69" s="171">
        <v>0.52490000000000003</v>
      </c>
      <c r="BN69" s="171">
        <v>0.29970000000000002</v>
      </c>
      <c r="BO69" s="171">
        <v>0.1119</v>
      </c>
      <c r="BP69" s="171">
        <v>2.4E-2</v>
      </c>
      <c r="BQ69" s="171">
        <v>5.4999999999999997E-3</v>
      </c>
      <c r="BR69" s="171">
        <v>3.8E-3</v>
      </c>
      <c r="BS69" s="171">
        <v>0.02</v>
      </c>
      <c r="BT69" s="171" t="s">
        <v>84</v>
      </c>
      <c r="BU69" s="171" t="s">
        <v>84</v>
      </c>
      <c r="BV69" s="171" t="s">
        <v>84</v>
      </c>
      <c r="BW69" s="171"/>
      <c r="BX69" s="171">
        <v>1.01E-2</v>
      </c>
    </row>
    <row r="70" spans="1:76" s="121" customFormat="1" x14ac:dyDescent="0.2">
      <c r="A70" s="114" t="s">
        <v>128</v>
      </c>
      <c r="B70" s="115" t="s">
        <v>183</v>
      </c>
      <c r="C70" s="122">
        <v>355</v>
      </c>
      <c r="D70" s="122">
        <v>1</v>
      </c>
      <c r="E70" s="122">
        <v>1</v>
      </c>
      <c r="F70" s="117">
        <v>0.17299999999999999</v>
      </c>
      <c r="G70" s="118">
        <v>2.0167900045897761E-3</v>
      </c>
      <c r="H70" s="118"/>
      <c r="I70" s="119">
        <v>6.0415538353653098</v>
      </c>
      <c r="J70" s="119">
        <v>0.13735953462226094</v>
      </c>
      <c r="K70" s="119"/>
      <c r="L70" s="119"/>
      <c r="M70" s="120"/>
      <c r="N70" s="119">
        <v>5.7799743615480903</v>
      </c>
      <c r="O70" s="119">
        <v>0.3</v>
      </c>
      <c r="P70" s="119"/>
      <c r="Q70" s="119"/>
      <c r="R70" s="120"/>
    </row>
    <row r="71" spans="1:76" s="56" customFormat="1" x14ac:dyDescent="0.2">
      <c r="A71" s="54" t="s">
        <v>128</v>
      </c>
      <c r="B71" s="52" t="s">
        <v>184</v>
      </c>
      <c r="C71" s="62">
        <v>355</v>
      </c>
      <c r="D71" s="62">
        <v>1</v>
      </c>
      <c r="E71" s="62">
        <v>2</v>
      </c>
      <c r="F71" s="55">
        <v>0.17299999999999999</v>
      </c>
      <c r="G71" s="53">
        <v>2.0169381844194877E-3</v>
      </c>
      <c r="H71" s="53"/>
      <c r="I71" s="87">
        <v>6.1154708350483755</v>
      </c>
      <c r="J71" s="87">
        <v>0.15729727794215004</v>
      </c>
      <c r="K71" s="87"/>
      <c r="L71" s="87"/>
      <c r="M71" s="88"/>
      <c r="N71" s="87">
        <v>5.8538721421741435</v>
      </c>
      <c r="O71" s="87">
        <v>0.3</v>
      </c>
      <c r="P71" s="87"/>
      <c r="Q71" s="87"/>
      <c r="R71" s="88"/>
    </row>
    <row r="72" spans="1:76" s="68" customFormat="1" x14ac:dyDescent="0.2">
      <c r="A72" s="63" t="s">
        <v>128</v>
      </c>
      <c r="B72" s="64" t="s">
        <v>185</v>
      </c>
      <c r="C72" s="65">
        <v>355</v>
      </c>
      <c r="D72" s="65">
        <v>1</v>
      </c>
      <c r="E72" s="65">
        <v>3</v>
      </c>
      <c r="F72" s="66">
        <v>0.17299999999999999</v>
      </c>
      <c r="G72" s="67">
        <v>2.0167633831904672E-3</v>
      </c>
      <c r="H72" s="67">
        <v>2.0168305240665769E-3</v>
      </c>
      <c r="I72" s="89">
        <v>6.0282742009636348</v>
      </c>
      <c r="J72" s="89">
        <v>0.14804964895277528</v>
      </c>
      <c r="K72" s="89">
        <v>6.0415538353653098</v>
      </c>
      <c r="L72" s="89">
        <v>0.14756882050572875</v>
      </c>
      <c r="M72" s="89">
        <v>4.6981068044650826E-2</v>
      </c>
      <c r="N72" s="89">
        <v>5.766698179965779</v>
      </c>
      <c r="O72" s="89">
        <v>0.3</v>
      </c>
      <c r="P72" s="89">
        <v>5.7799743615480903</v>
      </c>
      <c r="Q72" s="89">
        <v>0.3</v>
      </c>
      <c r="R72" s="89">
        <v>4.6968852562040427E-2</v>
      </c>
      <c r="T72" s="172">
        <v>1400</v>
      </c>
      <c r="U72" s="173">
        <v>6.3</v>
      </c>
      <c r="V72" s="65">
        <v>3</v>
      </c>
      <c r="W72" s="174">
        <v>40.199800000000003</v>
      </c>
      <c r="X72" s="174">
        <v>0.46480000000000005</v>
      </c>
      <c r="Y72" s="174">
        <v>22.118933333333331</v>
      </c>
      <c r="Z72" s="174">
        <v>0.21663333333333334</v>
      </c>
      <c r="AA72" s="174">
        <v>13.690166666666665</v>
      </c>
      <c r="AB72" s="174">
        <v>0.29706666666666665</v>
      </c>
      <c r="AC72" s="174">
        <v>15.278300000000002</v>
      </c>
      <c r="AD72" s="174">
        <v>6.6611333333333329</v>
      </c>
      <c r="AE72" s="174">
        <v>0.15919999999999998</v>
      </c>
      <c r="AF72" s="174">
        <v>99.086033333333333</v>
      </c>
      <c r="AH72" s="68" t="s">
        <v>345</v>
      </c>
      <c r="AJ72" s="175">
        <v>17.258302724771617</v>
      </c>
      <c r="AK72" s="175"/>
      <c r="AL72" s="175">
        <v>66.540804207225307</v>
      </c>
      <c r="AM72" s="175">
        <v>0.65247228320086148</v>
      </c>
      <c r="AO72" s="176">
        <v>2.9582487699437268</v>
      </c>
      <c r="AP72" s="176">
        <v>0</v>
      </c>
      <c r="AQ72" s="176">
        <v>4.1751230056273236E-2</v>
      </c>
      <c r="AR72" s="176">
        <v>0</v>
      </c>
      <c r="AS72" s="177">
        <v>3</v>
      </c>
      <c r="AT72" s="68" t="s">
        <v>85</v>
      </c>
      <c r="AU72" s="176">
        <v>1.8766113858525122</v>
      </c>
      <c r="AV72" s="176">
        <v>8.5085722962175259E-2</v>
      </c>
      <c r="AW72" s="176">
        <v>1.2604073469712648E-2</v>
      </c>
      <c r="AX72" s="176">
        <v>2.5732209536931627E-2</v>
      </c>
      <c r="AY72" s="176">
        <v>0</v>
      </c>
      <c r="AZ72" s="176">
        <v>0</v>
      </c>
      <c r="BA72" s="176">
        <v>0</v>
      </c>
      <c r="BB72" s="177">
        <v>2.0000333918213316</v>
      </c>
      <c r="BC72" s="68" t="s">
        <v>85</v>
      </c>
      <c r="BD72" s="176">
        <v>1.6760785927210897</v>
      </c>
      <c r="BE72" s="176">
        <v>0.75744863329252721</v>
      </c>
      <c r="BF72" s="176">
        <v>0.52520888362755724</v>
      </c>
      <c r="BG72" s="176">
        <v>1.8516127235504855E-2</v>
      </c>
      <c r="BH72" s="176">
        <v>2.2714371301988757E-2</v>
      </c>
      <c r="BI72" s="177">
        <v>2.999966608178668</v>
      </c>
      <c r="BK72" s="177">
        <f t="shared" ref="BK72" si="28">AS72+BB72+BI72</f>
        <v>7.9999999999999991</v>
      </c>
      <c r="BM72" s="178">
        <v>0.55869999999999997</v>
      </c>
      <c r="BN72" s="178">
        <v>0.2525</v>
      </c>
      <c r="BO72" s="178">
        <v>0.121</v>
      </c>
      <c r="BP72" s="178">
        <v>3.49E-2</v>
      </c>
      <c r="BQ72" s="178">
        <v>6.1999999999999998E-3</v>
      </c>
      <c r="BR72" s="178">
        <v>6.3E-3</v>
      </c>
      <c r="BS72" s="178">
        <v>1.29E-2</v>
      </c>
      <c r="BT72" s="178" t="s">
        <v>84</v>
      </c>
      <c r="BU72" s="178" t="s">
        <v>84</v>
      </c>
      <c r="BV72" s="178" t="s">
        <v>84</v>
      </c>
      <c r="BW72" s="178"/>
      <c r="BX72" s="178">
        <v>7.6E-3</v>
      </c>
    </row>
    <row r="73" spans="1:76" x14ac:dyDescent="0.2">
      <c r="A73" s="58" t="s">
        <v>131</v>
      </c>
      <c r="B73" s="57" t="s">
        <v>186</v>
      </c>
      <c r="C73" s="3">
        <v>367</v>
      </c>
      <c r="D73" s="3">
        <v>1</v>
      </c>
      <c r="E73" s="3">
        <v>1</v>
      </c>
      <c r="F73" s="60">
        <v>0.126</v>
      </c>
      <c r="G73" s="44">
        <v>2.0260567381034287E-3</v>
      </c>
      <c r="H73" s="44"/>
      <c r="I73" s="42">
        <v>10.308482630756677</v>
      </c>
      <c r="J73" s="42">
        <v>0.11365952902313119</v>
      </c>
      <c r="K73" s="42"/>
      <c r="L73" s="42"/>
      <c r="N73" s="42">
        <v>10.401325605140954</v>
      </c>
      <c r="O73" s="42">
        <v>0.31132775305539451</v>
      </c>
    </row>
    <row r="74" spans="1:76" x14ac:dyDescent="0.2">
      <c r="A74" s="58" t="s">
        <v>131</v>
      </c>
      <c r="B74" s="57" t="s">
        <v>187</v>
      </c>
      <c r="C74" s="3">
        <v>367</v>
      </c>
      <c r="D74" s="3">
        <v>1</v>
      </c>
      <c r="E74" s="3">
        <v>2</v>
      </c>
      <c r="F74" s="60">
        <v>0.126</v>
      </c>
      <c r="G74" s="44">
        <v>2.0259144377399456E-3</v>
      </c>
      <c r="H74" s="44"/>
      <c r="I74" s="42">
        <v>10.237523480598254</v>
      </c>
      <c r="J74" s="42">
        <v>8.9188970721095329E-2</v>
      </c>
      <c r="K74" s="42"/>
      <c r="L74" s="42"/>
      <c r="N74" s="42">
        <v>10.330359934143996</v>
      </c>
      <c r="O74" s="42">
        <v>0.27761412100180138</v>
      </c>
    </row>
    <row r="75" spans="1:76" x14ac:dyDescent="0.2">
      <c r="A75" s="58" t="s">
        <v>131</v>
      </c>
      <c r="B75" s="57" t="s">
        <v>188</v>
      </c>
      <c r="C75" s="3">
        <v>367</v>
      </c>
      <c r="D75" s="3">
        <v>1</v>
      </c>
      <c r="E75" s="3">
        <v>3</v>
      </c>
      <c r="F75" s="60">
        <v>0.126</v>
      </c>
      <c r="G75" s="44">
        <v>2.0258899158804825E-3</v>
      </c>
      <c r="H75" s="44"/>
      <c r="I75" s="42">
        <v>10.225295470316365</v>
      </c>
      <c r="J75" s="42">
        <v>8.9040438768236085E-2</v>
      </c>
      <c r="K75" s="42"/>
      <c r="L75" s="42"/>
      <c r="N75" s="42">
        <v>10.318130800160752</v>
      </c>
      <c r="O75" s="42">
        <v>0.27742333818199583</v>
      </c>
    </row>
    <row r="76" spans="1:76" s="74" customFormat="1" x14ac:dyDescent="0.2">
      <c r="A76" s="69" t="s">
        <v>131</v>
      </c>
      <c r="B76" s="70" t="s">
        <v>189</v>
      </c>
      <c r="C76" s="71">
        <v>367</v>
      </c>
      <c r="D76" s="71">
        <v>1</v>
      </c>
      <c r="E76" s="71">
        <v>4</v>
      </c>
      <c r="F76" s="72">
        <v>0.126</v>
      </c>
      <c r="G76" s="73">
        <v>2.0257423486498565E-3</v>
      </c>
      <c r="H76" s="73">
        <v>2.0259008600934281E-3</v>
      </c>
      <c r="I76" s="92">
        <v>10.151709957109345</v>
      </c>
      <c r="J76" s="92">
        <v>0.13366668240605062</v>
      </c>
      <c r="K76" s="92">
        <v>10.231409475457308</v>
      </c>
      <c r="L76" s="92">
        <v>0.10638890522962831</v>
      </c>
      <c r="M76" s="92">
        <v>6.4201044032811905E-2</v>
      </c>
      <c r="N76" s="92">
        <v>10.244538524763813</v>
      </c>
      <c r="O76" s="92">
        <v>0.34164052565292191</v>
      </c>
      <c r="P76" s="92">
        <v>10.324245367152374</v>
      </c>
      <c r="Q76" s="92">
        <v>0.30200143447302841</v>
      </c>
      <c r="R76" s="92">
        <v>6.4206943830743088E-2</v>
      </c>
      <c r="T76" s="165">
        <v>1320</v>
      </c>
      <c r="U76" s="166">
        <v>5.9935999999999998</v>
      </c>
      <c r="V76" s="71">
        <v>2</v>
      </c>
      <c r="W76" s="167">
        <v>39.841000000000001</v>
      </c>
      <c r="X76" s="167">
        <v>0.33235000000000003</v>
      </c>
      <c r="Y76" s="167">
        <v>22.395949999999999</v>
      </c>
      <c r="Z76" s="167">
        <v>8.795E-2</v>
      </c>
      <c r="AA76" s="167">
        <v>17.372500000000002</v>
      </c>
      <c r="AB76" s="167">
        <v>0.43684999999999996</v>
      </c>
      <c r="AC76" s="167">
        <v>13.957999999999998</v>
      </c>
      <c r="AD76" s="167">
        <v>4.7741500000000006</v>
      </c>
      <c r="AE76" s="167">
        <v>9.3850000000000003E-2</v>
      </c>
      <c r="AF76" s="167">
        <v>99.292600000000022</v>
      </c>
      <c r="AH76" s="74" t="s">
        <v>25</v>
      </c>
      <c r="AJ76" s="168">
        <v>12.647608729680954</v>
      </c>
      <c r="AK76" s="168"/>
      <c r="AL76" s="168">
        <v>58.877347848332221</v>
      </c>
      <c r="AM76" s="168">
        <v>0.26264437559237308</v>
      </c>
      <c r="AO76" s="169">
        <v>2.9632597486042647</v>
      </c>
      <c r="AP76" s="169">
        <v>0</v>
      </c>
      <c r="AQ76" s="169">
        <v>3.6740251395735335E-2</v>
      </c>
      <c r="AR76" s="169">
        <v>0</v>
      </c>
      <c r="AS76" s="170">
        <v>3</v>
      </c>
      <c r="AT76" s="74" t="s">
        <v>85</v>
      </c>
      <c r="AU76" s="169">
        <v>1.9264604618225085</v>
      </c>
      <c r="AV76" s="169">
        <v>4.9748363210968351E-2</v>
      </c>
      <c r="AW76" s="169">
        <v>5.1719007089712568E-3</v>
      </c>
      <c r="AX76" s="169">
        <v>1.8596676399056572E-2</v>
      </c>
      <c r="AY76" s="169">
        <v>0</v>
      </c>
      <c r="AZ76" s="169">
        <v>2.2597858495343459E-5</v>
      </c>
      <c r="BA76" s="169">
        <v>0</v>
      </c>
      <c r="BB76" s="170">
        <v>2</v>
      </c>
      <c r="BC76" s="74" t="s">
        <v>85</v>
      </c>
      <c r="BD76" s="169">
        <v>1.547644578879209</v>
      </c>
      <c r="BE76" s="169">
        <v>1.0308639087806895</v>
      </c>
      <c r="BF76" s="169">
        <v>0.38045972320908433</v>
      </c>
      <c r="BG76" s="169">
        <v>2.7520559844689391E-2</v>
      </c>
      <c r="BH76" s="169">
        <v>1.3533827144822937E-2</v>
      </c>
      <c r="BI76" s="170">
        <v>3.0000225978584951</v>
      </c>
      <c r="BK76" s="170">
        <f t="shared" ref="BK76" si="29">AS76+BB76+BI76</f>
        <v>8.0000225978584947</v>
      </c>
      <c r="BM76" s="171">
        <v>0.51590000000000003</v>
      </c>
      <c r="BN76" s="171">
        <v>0.34360000000000002</v>
      </c>
      <c r="BO76" s="171">
        <v>9.4600000000000004E-2</v>
      </c>
      <c r="BP76" s="171">
        <v>1.8800000000000001E-2</v>
      </c>
      <c r="BQ76" s="171">
        <v>9.1999999999999998E-3</v>
      </c>
      <c r="BR76" s="171">
        <v>2.5999999999999999E-3</v>
      </c>
      <c r="BS76" s="171">
        <v>9.2999999999999992E-3</v>
      </c>
      <c r="BT76" s="171" t="s">
        <v>84</v>
      </c>
      <c r="BU76" s="171" t="s">
        <v>84</v>
      </c>
      <c r="BV76" s="171" t="s">
        <v>84</v>
      </c>
      <c r="BW76" s="171"/>
      <c r="BX76" s="171">
        <v>6.1000000000000004E-3</v>
      </c>
    </row>
    <row r="77" spans="1:76" s="121" customFormat="1" x14ac:dyDescent="0.2">
      <c r="A77" s="114" t="s">
        <v>128</v>
      </c>
      <c r="B77" s="115" t="s">
        <v>190</v>
      </c>
      <c r="C77" s="122">
        <v>381</v>
      </c>
      <c r="D77" s="122">
        <v>1</v>
      </c>
      <c r="E77" s="122">
        <v>1</v>
      </c>
      <c r="F77" s="117">
        <v>9.6000000000000002E-2</v>
      </c>
      <c r="G77" s="118">
        <v>2.0215758637595173E-3</v>
      </c>
      <c r="H77" s="118"/>
      <c r="I77" s="119">
        <v>7.8449369800479563</v>
      </c>
      <c r="J77" s="119">
        <v>0.12378387637824886</v>
      </c>
      <c r="K77" s="119"/>
      <c r="L77" s="119"/>
      <c r="M77" s="120"/>
      <c r="N77" s="119">
        <v>8.1666984637529527</v>
      </c>
      <c r="O77" s="119">
        <v>0.3</v>
      </c>
      <c r="P77" s="119"/>
      <c r="Q77" s="119"/>
      <c r="R77" s="120"/>
    </row>
    <row r="78" spans="1:76" s="68" customFormat="1" x14ac:dyDescent="0.2">
      <c r="A78" s="63" t="s">
        <v>128</v>
      </c>
      <c r="B78" s="64" t="s">
        <v>191</v>
      </c>
      <c r="C78" s="65">
        <v>381</v>
      </c>
      <c r="D78" s="65">
        <v>1</v>
      </c>
      <c r="E78" s="65">
        <v>2</v>
      </c>
      <c r="F78" s="66">
        <v>9.6000000000000002E-2</v>
      </c>
      <c r="G78" s="67">
        <v>2.0215186355608218E-3</v>
      </c>
      <c r="H78" s="67">
        <v>2.0215472496601695E-3</v>
      </c>
      <c r="I78" s="89">
        <v>7.8164061930805495</v>
      </c>
      <c r="J78" s="89">
        <v>0.17957778372529826</v>
      </c>
      <c r="K78" s="89">
        <v>7.8306715865642529</v>
      </c>
      <c r="L78" s="89">
        <v>0.15168083005177357</v>
      </c>
      <c r="M78" s="89">
        <v>2.0174312937242079E-2</v>
      </c>
      <c r="N78" s="89">
        <v>8.1381585681337132</v>
      </c>
      <c r="O78" s="89">
        <v>0.3</v>
      </c>
      <c r="P78" s="89">
        <v>8.152428515943333</v>
      </c>
      <c r="Q78" s="89">
        <v>0.3</v>
      </c>
      <c r="R78" s="89">
        <v>2.0180753726720513E-2</v>
      </c>
      <c r="T78" s="172">
        <v>1410</v>
      </c>
      <c r="U78" s="173">
        <v>6.4948999999999995</v>
      </c>
      <c r="V78" s="65">
        <v>1</v>
      </c>
      <c r="W78" s="174">
        <v>40.088000000000001</v>
      </c>
      <c r="X78" s="174">
        <v>0.38159999999999999</v>
      </c>
      <c r="Y78" s="174">
        <v>22.4316</v>
      </c>
      <c r="Z78" s="174">
        <v>0.1968</v>
      </c>
      <c r="AA78" s="174">
        <v>16.313099999999999</v>
      </c>
      <c r="AB78" s="174">
        <v>0.39779999999999999</v>
      </c>
      <c r="AC78" s="174">
        <v>15.596299999999999</v>
      </c>
      <c r="AD78" s="174">
        <v>3.6429</v>
      </c>
      <c r="AE78" s="174">
        <v>9.01E-2</v>
      </c>
      <c r="AF78" s="174">
        <v>99.138200000000012</v>
      </c>
      <c r="AH78" s="68" t="s">
        <v>25</v>
      </c>
      <c r="AJ78" s="175">
        <v>9.5694568119805652</v>
      </c>
      <c r="AK78" s="175"/>
      <c r="AL78" s="175">
        <v>63.013551773789644</v>
      </c>
      <c r="AM78" s="175">
        <v>0.58487252024628567</v>
      </c>
      <c r="AO78" s="176">
        <v>2.9619133810855862</v>
      </c>
      <c r="AP78" s="176">
        <v>0</v>
      </c>
      <c r="AQ78" s="176">
        <v>3.8086618914413783E-2</v>
      </c>
      <c r="AR78" s="176">
        <v>0</v>
      </c>
      <c r="AS78" s="177">
        <v>3</v>
      </c>
      <c r="AT78" s="68" t="s">
        <v>85</v>
      </c>
      <c r="AU78" s="176">
        <v>1.9152358183603224</v>
      </c>
      <c r="AV78" s="176">
        <v>5.2039111177293547E-2</v>
      </c>
      <c r="AW78" s="176">
        <v>1.1496295059552042E-2</v>
      </c>
      <c r="AX78" s="176">
        <v>2.1211261086698154E-2</v>
      </c>
      <c r="AY78" s="176">
        <v>0</v>
      </c>
      <c r="AZ78" s="176">
        <v>1.7514316133837582E-5</v>
      </c>
      <c r="BA78" s="176">
        <v>0</v>
      </c>
      <c r="BB78" s="177">
        <v>2</v>
      </c>
      <c r="BC78" s="68" t="s">
        <v>85</v>
      </c>
      <c r="BD78" s="176">
        <v>1.7178612761501706</v>
      </c>
      <c r="BE78" s="176">
        <v>0.95596556347190964</v>
      </c>
      <c r="BF78" s="176">
        <v>0.28838877353069348</v>
      </c>
      <c r="BG78" s="176">
        <v>2.4894773307213621E-2</v>
      </c>
      <c r="BH78" s="176">
        <v>1.290712785614772E-2</v>
      </c>
      <c r="BI78" s="177">
        <v>3.0000175143161352</v>
      </c>
      <c r="BK78" s="177">
        <f t="shared" ref="BK78" si="30">AS78+BB78+BI78</f>
        <v>8.0000175143161343</v>
      </c>
      <c r="BM78" s="178">
        <v>0.5726</v>
      </c>
      <c r="BN78" s="178">
        <v>0.31869999999999998</v>
      </c>
      <c r="BO78" s="178">
        <v>5.8000000000000003E-2</v>
      </c>
      <c r="BP78" s="178">
        <v>2.0400000000000001E-2</v>
      </c>
      <c r="BQ78" s="178">
        <v>8.3000000000000001E-3</v>
      </c>
      <c r="BR78" s="178">
        <v>5.7000000000000002E-3</v>
      </c>
      <c r="BS78" s="178">
        <v>1.06E-2</v>
      </c>
      <c r="BT78" s="178" t="s">
        <v>84</v>
      </c>
      <c r="BU78" s="178" t="s">
        <v>84</v>
      </c>
      <c r="BV78" s="178" t="s">
        <v>84</v>
      </c>
      <c r="BW78" s="178"/>
      <c r="BX78" s="178">
        <v>5.5999999999999999E-3</v>
      </c>
    </row>
    <row r="79" spans="1:76" x14ac:dyDescent="0.2">
      <c r="A79" s="58" t="s">
        <v>131</v>
      </c>
      <c r="B79" s="57" t="s">
        <v>192</v>
      </c>
      <c r="C79" s="3">
        <v>383</v>
      </c>
      <c r="D79" s="3">
        <v>1</v>
      </c>
      <c r="E79" s="3">
        <v>1</v>
      </c>
      <c r="F79" s="60">
        <v>0.153</v>
      </c>
      <c r="G79" s="44">
        <v>2.021211877768605E-3</v>
      </c>
      <c r="H79" s="44"/>
      <c r="I79" s="42">
        <v>8.0941328131669543</v>
      </c>
      <c r="J79" s="42">
        <v>0.11922597111971869</v>
      </c>
      <c r="K79" s="42"/>
      <c r="L79" s="42"/>
      <c r="N79" s="42">
        <v>7.9851774230026429</v>
      </c>
      <c r="O79" s="42">
        <v>0.31954753827836863</v>
      </c>
    </row>
    <row r="80" spans="1:76" x14ac:dyDescent="0.2">
      <c r="A80" s="58" t="s">
        <v>131</v>
      </c>
      <c r="B80" s="57" t="s">
        <v>193</v>
      </c>
      <c r="C80" s="3">
        <v>383</v>
      </c>
      <c r="D80" s="3">
        <v>1</v>
      </c>
      <c r="E80" s="3">
        <v>2</v>
      </c>
      <c r="F80" s="60">
        <v>0.153</v>
      </c>
      <c r="G80" s="44">
        <v>2.0215511838461747E-3</v>
      </c>
      <c r="H80" s="44"/>
      <c r="I80" s="42">
        <v>8.2633641885552223</v>
      </c>
      <c r="J80" s="42">
        <v>8.5084414121741475E-2</v>
      </c>
      <c r="K80" s="42"/>
      <c r="L80" s="42"/>
      <c r="N80" s="42">
        <v>8.1543905077672285</v>
      </c>
      <c r="O80" s="42">
        <v>0.27241239333221468</v>
      </c>
    </row>
    <row r="81" spans="1:76" x14ac:dyDescent="0.2">
      <c r="A81" s="58" t="s">
        <v>131</v>
      </c>
      <c r="B81" s="57" t="s">
        <v>194</v>
      </c>
      <c r="C81" s="3">
        <v>383</v>
      </c>
      <c r="D81" s="3">
        <v>1</v>
      </c>
      <c r="E81" s="3">
        <v>3</v>
      </c>
      <c r="F81" s="60">
        <v>0.153</v>
      </c>
      <c r="G81" s="44">
        <v>2.0208755894045561E-3</v>
      </c>
      <c r="H81" s="44"/>
      <c r="I81" s="42">
        <v>7.9264065443576115</v>
      </c>
      <c r="J81" s="42">
        <v>9.4320749512514485E-2</v>
      </c>
      <c r="K81" s="42"/>
      <c r="L81" s="42"/>
      <c r="N81" s="42">
        <v>7.8174692821444403</v>
      </c>
      <c r="O81" s="42">
        <v>0.28431804199060084</v>
      </c>
    </row>
    <row r="82" spans="1:76" s="74" customFormat="1" x14ac:dyDescent="0.2">
      <c r="A82" s="69" t="s">
        <v>196</v>
      </c>
      <c r="B82" s="70" t="s">
        <v>195</v>
      </c>
      <c r="C82" s="71">
        <v>383</v>
      </c>
      <c r="D82" s="71">
        <v>1</v>
      </c>
      <c r="E82" s="71">
        <v>4</v>
      </c>
      <c r="F82" s="123"/>
      <c r="G82" s="124"/>
      <c r="H82" s="73">
        <v>2.0212128836731118E-3</v>
      </c>
      <c r="I82" s="125"/>
      <c r="J82" s="125"/>
      <c r="K82" s="92">
        <v>8.0941328131669543</v>
      </c>
      <c r="L82" s="92">
        <v>9.9543711584658204E-2</v>
      </c>
      <c r="M82" s="92">
        <v>0.16847938234282181</v>
      </c>
      <c r="N82" s="126"/>
      <c r="O82" s="126"/>
      <c r="P82" s="92">
        <v>7.9851774230026429</v>
      </c>
      <c r="Q82" s="92">
        <v>0.29209265786706134</v>
      </c>
      <c r="R82" s="92">
        <v>0.16846117299485924</v>
      </c>
      <c r="T82" s="165">
        <v>1380</v>
      </c>
      <c r="U82" s="166">
        <v>6.3094999999999999</v>
      </c>
      <c r="V82" s="71">
        <v>1</v>
      </c>
      <c r="W82" s="167">
        <v>39.672699999999999</v>
      </c>
      <c r="X82" s="167">
        <v>0.44409999999999999</v>
      </c>
      <c r="Y82" s="167">
        <v>22.045300000000001</v>
      </c>
      <c r="Z82" s="167">
        <v>3.8399999999999997E-2</v>
      </c>
      <c r="AA82" s="167">
        <v>17.4603</v>
      </c>
      <c r="AB82" s="167">
        <v>0.41909999999999997</v>
      </c>
      <c r="AC82" s="167">
        <v>13.3726</v>
      </c>
      <c r="AD82" s="167">
        <v>5.83</v>
      </c>
      <c r="AE82" s="167">
        <v>8.6300000000000002E-2</v>
      </c>
      <c r="AF82" s="167">
        <v>99.368799999999993</v>
      </c>
      <c r="AH82" s="74" t="s">
        <v>25</v>
      </c>
      <c r="AJ82" s="168">
        <v>15.318879472174496</v>
      </c>
      <c r="AK82" s="168"/>
      <c r="AL82" s="168">
        <v>57.71320384533972</v>
      </c>
      <c r="AM82" s="168">
        <v>0.11666810216215877</v>
      </c>
      <c r="AO82" s="169">
        <v>2.9571841527163052</v>
      </c>
      <c r="AP82" s="169">
        <v>0</v>
      </c>
      <c r="AQ82" s="169">
        <v>4.2815847283694808E-2</v>
      </c>
      <c r="AR82" s="169">
        <v>0</v>
      </c>
      <c r="AS82" s="170">
        <v>3</v>
      </c>
      <c r="AT82" s="74" t="s">
        <v>85</v>
      </c>
      <c r="AU82" s="169">
        <v>1.893866294299283</v>
      </c>
      <c r="AV82" s="169">
        <v>7.8950924301905756E-2</v>
      </c>
      <c r="AW82" s="169">
        <v>2.263042342859459E-3</v>
      </c>
      <c r="AX82" s="169">
        <v>2.4903910377742613E-2</v>
      </c>
      <c r="AY82" s="169">
        <v>0</v>
      </c>
      <c r="AZ82" s="169">
        <v>1.5828678209039992E-5</v>
      </c>
      <c r="BA82" s="169">
        <v>0</v>
      </c>
      <c r="BB82" s="170">
        <v>2</v>
      </c>
      <c r="BC82" s="74" t="s">
        <v>85</v>
      </c>
      <c r="BD82" s="169">
        <v>1.4859733194356695</v>
      </c>
      <c r="BE82" s="169">
        <v>1.0094938461610794</v>
      </c>
      <c r="BF82" s="169">
        <v>0.46561643682495024</v>
      </c>
      <c r="BG82" s="169">
        <v>2.6459991840670483E-2</v>
      </c>
      <c r="BH82" s="169">
        <v>1.2472234415840918E-2</v>
      </c>
      <c r="BI82" s="170">
        <v>3.0000158286782104</v>
      </c>
      <c r="BK82" s="170">
        <f t="shared" ref="BK82" si="31">AS82+BB82+BI82</f>
        <v>8.0000158286782099</v>
      </c>
      <c r="BM82" s="171">
        <v>0.49530000000000002</v>
      </c>
      <c r="BN82" s="171">
        <v>0.33650000000000002</v>
      </c>
      <c r="BO82" s="171">
        <v>0.10630000000000001</v>
      </c>
      <c r="BP82" s="171">
        <v>3.3500000000000002E-2</v>
      </c>
      <c r="BQ82" s="171">
        <v>8.8000000000000005E-3</v>
      </c>
      <c r="BR82" s="171">
        <v>1.1000000000000001E-3</v>
      </c>
      <c r="BS82" s="171">
        <v>1.2500000000000001E-2</v>
      </c>
      <c r="BT82" s="171" t="s">
        <v>84</v>
      </c>
      <c r="BU82" s="171" t="s">
        <v>84</v>
      </c>
      <c r="BV82" s="171" t="s">
        <v>84</v>
      </c>
      <c r="BW82" s="171"/>
      <c r="BX82" s="171">
        <v>6.0000000000000001E-3</v>
      </c>
    </row>
    <row r="83" spans="1:76" s="121" customFormat="1" x14ac:dyDescent="0.2">
      <c r="A83" s="114" t="s">
        <v>128</v>
      </c>
      <c r="B83" s="115" t="s">
        <v>197</v>
      </c>
      <c r="C83" s="122">
        <v>398</v>
      </c>
      <c r="D83" s="122">
        <v>1</v>
      </c>
      <c r="E83" s="122">
        <v>1</v>
      </c>
      <c r="F83" s="117">
        <v>0.11899999999999999</v>
      </c>
      <c r="G83" s="118">
        <v>2.0227890792726519E-3</v>
      </c>
      <c r="H83" s="118"/>
      <c r="I83" s="119">
        <v>8.6294949966532197</v>
      </c>
      <c r="J83" s="119">
        <v>0.14386477730928443</v>
      </c>
      <c r="K83" s="119"/>
      <c r="L83" s="119"/>
      <c r="M83" s="120"/>
      <c r="N83" s="119">
        <v>8.7717331301875312</v>
      </c>
      <c r="O83" s="119">
        <v>0.3</v>
      </c>
      <c r="P83" s="119"/>
      <c r="Q83" s="119"/>
      <c r="R83" s="120"/>
    </row>
    <row r="84" spans="1:76" s="56" customFormat="1" x14ac:dyDescent="0.2">
      <c r="A84" s="54" t="s">
        <v>128</v>
      </c>
      <c r="B84" s="52" t="s">
        <v>198</v>
      </c>
      <c r="C84" s="62">
        <v>398</v>
      </c>
      <c r="D84" s="62">
        <v>1</v>
      </c>
      <c r="E84" s="62">
        <v>2</v>
      </c>
      <c r="F84" s="55">
        <v>0.11899999999999999</v>
      </c>
      <c r="G84" s="53">
        <v>2.0233545206610323E-3</v>
      </c>
      <c r="H84" s="53"/>
      <c r="I84" s="87">
        <v>8.9114427626639792</v>
      </c>
      <c r="J84" s="87">
        <v>0.14176044522077413</v>
      </c>
      <c r="K84" s="87"/>
      <c r="L84" s="87"/>
      <c r="M84" s="88"/>
      <c r="N84" s="87">
        <v>9.0537206568084283</v>
      </c>
      <c r="O84" s="87">
        <v>0.3</v>
      </c>
      <c r="P84" s="87"/>
      <c r="Q84" s="87"/>
      <c r="R84" s="88"/>
    </row>
    <row r="85" spans="1:76" s="56" customFormat="1" x14ac:dyDescent="0.2">
      <c r="A85" s="54" t="s">
        <v>128</v>
      </c>
      <c r="B85" s="52" t="s">
        <v>199</v>
      </c>
      <c r="C85" s="62">
        <v>398</v>
      </c>
      <c r="D85" s="62">
        <v>1</v>
      </c>
      <c r="E85" s="62">
        <v>3</v>
      </c>
      <c r="F85" s="55">
        <v>0.11899999999999999</v>
      </c>
      <c r="G85" s="53">
        <v>2.0232742667476572E-3</v>
      </c>
      <c r="H85" s="53"/>
      <c r="I85" s="87">
        <v>8.871425508790054</v>
      </c>
      <c r="J85" s="87">
        <v>0.13888022600282626</v>
      </c>
      <c r="K85" s="87"/>
      <c r="L85" s="87"/>
      <c r="M85" s="88"/>
      <c r="N85" s="87">
        <v>9.0136977596535495</v>
      </c>
      <c r="O85" s="87">
        <v>0.3</v>
      </c>
      <c r="P85" s="87"/>
      <c r="Q85" s="87"/>
      <c r="R85" s="88"/>
    </row>
    <row r="86" spans="1:76" s="56" customFormat="1" x14ac:dyDescent="0.2">
      <c r="A86" s="54" t="s">
        <v>128</v>
      </c>
      <c r="B86" s="52" t="s">
        <v>200</v>
      </c>
      <c r="C86" s="62">
        <v>398</v>
      </c>
      <c r="D86" s="62">
        <v>1</v>
      </c>
      <c r="E86" s="62">
        <v>4</v>
      </c>
      <c r="F86" s="55">
        <v>0.11899999999999999</v>
      </c>
      <c r="G86" s="53">
        <v>2.0234895134477299E-3</v>
      </c>
      <c r="H86" s="53"/>
      <c r="I86" s="87">
        <v>8.9787546280830632</v>
      </c>
      <c r="J86" s="87">
        <v>0.14331426850195342</v>
      </c>
      <c r="K86" s="87"/>
      <c r="L86" s="87"/>
      <c r="M86" s="88"/>
      <c r="N86" s="87">
        <v>9.1210420146270454</v>
      </c>
      <c r="O86" s="87">
        <v>0.3</v>
      </c>
      <c r="P86" s="87"/>
      <c r="Q86" s="87"/>
      <c r="R86" s="88"/>
    </row>
    <row r="87" spans="1:76" s="56" customFormat="1" x14ac:dyDescent="0.2">
      <c r="A87" s="54" t="s">
        <v>128</v>
      </c>
      <c r="B87" s="52" t="s">
        <v>201</v>
      </c>
      <c r="C87" s="62">
        <v>398</v>
      </c>
      <c r="D87" s="62">
        <v>1</v>
      </c>
      <c r="E87" s="62">
        <v>5</v>
      </c>
      <c r="F87" s="55">
        <v>0.11899999999999999</v>
      </c>
      <c r="G87" s="53">
        <v>2.022625664206515E-3</v>
      </c>
      <c r="H87" s="53"/>
      <c r="I87" s="87">
        <v>8.5480108432525181</v>
      </c>
      <c r="J87" s="87">
        <v>0.13544825653753134</v>
      </c>
      <c r="K87" s="87"/>
      <c r="L87" s="87"/>
      <c r="M87" s="88"/>
      <c r="N87" s="87">
        <v>8.6902374857944498</v>
      </c>
      <c r="O87" s="87">
        <v>0.3</v>
      </c>
      <c r="P87" s="87"/>
      <c r="Q87" s="87"/>
      <c r="R87" s="88"/>
    </row>
    <row r="88" spans="1:76" s="68" customFormat="1" x14ac:dyDescent="0.2">
      <c r="A88" s="63" t="s">
        <v>128</v>
      </c>
      <c r="B88" s="64" t="s">
        <v>202</v>
      </c>
      <c r="C88" s="65">
        <v>398</v>
      </c>
      <c r="D88" s="65">
        <v>1</v>
      </c>
      <c r="E88" s="65">
        <v>6</v>
      </c>
      <c r="F88" s="66">
        <v>0.11899999999999999</v>
      </c>
      <c r="G88" s="67">
        <v>2.023313135209431E-3</v>
      </c>
      <c r="H88" s="67">
        <v>2.0231410299241695E-3</v>
      </c>
      <c r="I88" s="89">
        <v>8.8908066085653381</v>
      </c>
      <c r="J88" s="89">
        <v>0.12746185551373751</v>
      </c>
      <c r="K88" s="89">
        <v>8.881116058677696</v>
      </c>
      <c r="L88" s="89">
        <v>0.13845497151435118</v>
      </c>
      <c r="M88" s="89">
        <v>0.17328663363584335</v>
      </c>
      <c r="N88" s="89">
        <v>9.0330815925747654</v>
      </c>
      <c r="O88" s="89">
        <v>0.3</v>
      </c>
      <c r="P88" s="89">
        <v>9.0233896761141565</v>
      </c>
      <c r="Q88" s="89">
        <v>0.3</v>
      </c>
      <c r="R88" s="89">
        <v>0.17331107072350582</v>
      </c>
      <c r="T88" s="172">
        <v>1430</v>
      </c>
      <c r="U88" s="173">
        <v>6.6126000000000005</v>
      </c>
      <c r="V88" s="65">
        <v>5</v>
      </c>
      <c r="W88" s="174">
        <v>40.660779999999995</v>
      </c>
      <c r="X88" s="174">
        <v>0.30071999999999999</v>
      </c>
      <c r="Y88" s="174">
        <v>22.75412</v>
      </c>
      <c r="Z88" s="174">
        <v>0.13916000000000001</v>
      </c>
      <c r="AA88" s="174">
        <v>16.924059999999997</v>
      </c>
      <c r="AB88" s="174">
        <v>0.44097999999999998</v>
      </c>
      <c r="AC88" s="174">
        <v>14.853959999999997</v>
      </c>
      <c r="AD88" s="174">
        <v>4.5859400000000008</v>
      </c>
      <c r="AE88" s="174">
        <v>8.9440000000000006E-2</v>
      </c>
      <c r="AF88" s="174">
        <v>100.74915999999999</v>
      </c>
      <c r="AH88" s="68" t="s">
        <v>25</v>
      </c>
      <c r="AJ88" s="175">
        <v>11.925349088397178</v>
      </c>
      <c r="AK88" s="175"/>
      <c r="AL88" s="175">
        <v>60.998834021350724</v>
      </c>
      <c r="AM88" s="175">
        <v>0.40843301721716541</v>
      </c>
      <c r="AO88" s="176">
        <v>2.9686865048027538</v>
      </c>
      <c r="AP88" s="176">
        <v>0</v>
      </c>
      <c r="AQ88" s="176">
        <v>3.1313495197246244E-2</v>
      </c>
      <c r="AR88" s="176">
        <v>0</v>
      </c>
      <c r="AS88" s="177">
        <v>3</v>
      </c>
      <c r="AT88" s="68" t="s">
        <v>85</v>
      </c>
      <c r="AU88" s="176">
        <v>1.9266491393565857</v>
      </c>
      <c r="AV88" s="176">
        <v>4.8756815752230065E-2</v>
      </c>
      <c r="AW88" s="176">
        <v>8.0330023942795509E-3</v>
      </c>
      <c r="AX88" s="176">
        <v>1.651775822999246E-2</v>
      </c>
      <c r="AY88" s="176">
        <v>0</v>
      </c>
      <c r="AZ88" s="176">
        <v>4.3284266912246849E-5</v>
      </c>
      <c r="BA88" s="176">
        <v>0</v>
      </c>
      <c r="BB88" s="177">
        <v>2</v>
      </c>
      <c r="BC88" s="68" t="s">
        <v>85</v>
      </c>
      <c r="BD88" s="176">
        <v>1.6167371893242715</v>
      </c>
      <c r="BE88" s="176">
        <v>0.98462608912962835</v>
      </c>
      <c r="BF88" s="176">
        <v>0.35874853594775064</v>
      </c>
      <c r="BG88" s="176">
        <v>2.7270491099428407E-2</v>
      </c>
      <c r="BH88" s="176">
        <v>1.2660978765833459E-2</v>
      </c>
      <c r="BI88" s="177">
        <v>3.0000432842669125</v>
      </c>
      <c r="BK88" s="177">
        <f t="shared" ref="BK88" si="32">AS88+BB88+BI88</f>
        <v>8.000043284266912</v>
      </c>
      <c r="BM88" s="178">
        <v>0.53890000000000005</v>
      </c>
      <c r="BN88" s="178">
        <v>0.32819999999999999</v>
      </c>
      <c r="BO88" s="178">
        <v>8.7099999999999997E-2</v>
      </c>
      <c r="BP88" s="178">
        <v>1.95E-2</v>
      </c>
      <c r="BQ88" s="178">
        <v>9.1000000000000004E-3</v>
      </c>
      <c r="BR88" s="178">
        <v>4.0000000000000001E-3</v>
      </c>
      <c r="BS88" s="178">
        <v>8.3000000000000001E-3</v>
      </c>
      <c r="BT88" s="178" t="s">
        <v>84</v>
      </c>
      <c r="BU88" s="178" t="s">
        <v>84</v>
      </c>
      <c r="BV88" s="178" t="s">
        <v>84</v>
      </c>
      <c r="BW88" s="178"/>
      <c r="BX88" s="178">
        <v>4.8999999999999998E-3</v>
      </c>
    </row>
    <row r="89" spans="1:76" x14ac:dyDescent="0.2">
      <c r="A89" s="58" t="s">
        <v>196</v>
      </c>
      <c r="B89" s="57" t="s">
        <v>203</v>
      </c>
      <c r="C89" s="3">
        <v>399</v>
      </c>
      <c r="D89" s="3">
        <v>1</v>
      </c>
      <c r="E89" s="3">
        <v>1</v>
      </c>
      <c r="F89" s="60">
        <v>0.19500000000000001</v>
      </c>
      <c r="G89" s="44">
        <v>2.0165586269557472E-3</v>
      </c>
      <c r="H89" s="44"/>
      <c r="I89" s="42">
        <v>6.0665522094758284</v>
      </c>
      <c r="J89" s="42">
        <v>0.10139901429900046</v>
      </c>
      <c r="K89" s="42"/>
      <c r="L89" s="42"/>
      <c r="N89" s="42">
        <v>5.664585555429591</v>
      </c>
      <c r="O89" s="42">
        <v>0.29390046105321055</v>
      </c>
    </row>
    <row r="90" spans="1:76" x14ac:dyDescent="0.2">
      <c r="A90" s="58" t="s">
        <v>196</v>
      </c>
      <c r="B90" s="57" t="s">
        <v>204</v>
      </c>
      <c r="C90" s="3">
        <v>399</v>
      </c>
      <c r="D90" s="3">
        <v>1</v>
      </c>
      <c r="E90" s="3">
        <v>2</v>
      </c>
      <c r="F90" s="60">
        <v>0.19500000000000001</v>
      </c>
      <c r="G90" s="44">
        <v>2.0166018401366085E-3</v>
      </c>
      <c r="H90" s="44"/>
      <c r="I90" s="42">
        <v>6.0881113822655042</v>
      </c>
      <c r="J90" s="42">
        <v>0.11224495905795724</v>
      </c>
      <c r="K90" s="42"/>
      <c r="L90" s="42"/>
      <c r="N90" s="42">
        <v>5.6861361144069367</v>
      </c>
      <c r="O90" s="42">
        <v>0.30926712965781206</v>
      </c>
    </row>
    <row r="91" spans="1:76" x14ac:dyDescent="0.2">
      <c r="A91" s="58" t="s">
        <v>196</v>
      </c>
      <c r="B91" s="57" t="s">
        <v>205</v>
      </c>
      <c r="C91" s="3">
        <v>399</v>
      </c>
      <c r="D91" s="3">
        <v>1</v>
      </c>
      <c r="E91" s="3">
        <v>3</v>
      </c>
      <c r="F91" s="60">
        <v>0.19500000000000001</v>
      </c>
      <c r="G91" s="44">
        <v>2.0163825857453001E-3</v>
      </c>
      <c r="H91" s="44"/>
      <c r="I91" s="42">
        <v>5.9787247735294535</v>
      </c>
      <c r="J91" s="42">
        <v>9.4435229142637744E-2</v>
      </c>
      <c r="K91" s="42"/>
      <c r="L91" s="42"/>
      <c r="N91" s="42">
        <v>5.5767932103032436</v>
      </c>
      <c r="O91" s="42">
        <v>0.28446879339352893</v>
      </c>
    </row>
    <row r="92" spans="1:76" x14ac:dyDescent="0.2">
      <c r="A92" s="58" t="s">
        <v>196</v>
      </c>
      <c r="B92" s="57" t="s">
        <v>206</v>
      </c>
      <c r="C92" s="3">
        <v>399</v>
      </c>
      <c r="D92" s="3">
        <v>1</v>
      </c>
      <c r="E92" s="3">
        <v>4</v>
      </c>
      <c r="F92" s="60">
        <v>0.19500000000000001</v>
      </c>
      <c r="G92" s="44">
        <v>2.0166539186769342E-3</v>
      </c>
      <c r="H92" s="44"/>
      <c r="I92" s="42">
        <v>6.1140935068659807</v>
      </c>
      <c r="J92" s="42">
        <v>0.14197979017624304</v>
      </c>
      <c r="K92" s="42"/>
      <c r="L92" s="42"/>
      <c r="N92" s="42">
        <v>5.7121078580362195</v>
      </c>
      <c r="O92" s="42">
        <v>0.35480058677162152</v>
      </c>
    </row>
    <row r="93" spans="1:76" x14ac:dyDescent="0.2">
      <c r="A93" s="58" t="s">
        <v>196</v>
      </c>
      <c r="B93" s="57" t="s">
        <v>207</v>
      </c>
      <c r="C93" s="3">
        <v>399</v>
      </c>
      <c r="D93" s="3">
        <v>1</v>
      </c>
      <c r="E93" s="3">
        <v>5</v>
      </c>
      <c r="F93" s="60">
        <v>0.19500000000000001</v>
      </c>
      <c r="G93" s="44">
        <v>2.0165538879186131E-3</v>
      </c>
      <c r="H93" s="44"/>
      <c r="I93" s="42">
        <v>6.0641878910343561</v>
      </c>
      <c r="J93" s="42">
        <v>9.3099174012516911E-2</v>
      </c>
      <c r="K93" s="42"/>
      <c r="L93" s="42"/>
      <c r="N93" s="42">
        <v>5.6622221816342577</v>
      </c>
      <c r="O93" s="42">
        <v>0.28270173311618096</v>
      </c>
    </row>
    <row r="94" spans="1:76" s="74" customFormat="1" x14ac:dyDescent="0.2">
      <c r="A94" s="69" t="s">
        <v>196</v>
      </c>
      <c r="B94" s="70" t="s">
        <v>208</v>
      </c>
      <c r="C94" s="71">
        <v>399</v>
      </c>
      <c r="D94" s="71">
        <v>1</v>
      </c>
      <c r="E94" s="71">
        <v>6</v>
      </c>
      <c r="F94" s="72">
        <v>0.19500000000000001</v>
      </c>
      <c r="G94" s="73">
        <v>2.0164400769825367E-3</v>
      </c>
      <c r="H94" s="73">
        <v>2.0165318227359564E-3</v>
      </c>
      <c r="I94" s="92">
        <v>6.0074073072557965</v>
      </c>
      <c r="J94" s="92">
        <v>0.10929025561039557</v>
      </c>
      <c r="K94" s="92">
        <v>6.0653700502550922</v>
      </c>
      <c r="L94" s="92">
        <v>0.1087414037164585</v>
      </c>
      <c r="M94" s="92">
        <v>5.0733355074123722E-2</v>
      </c>
      <c r="N94" s="92">
        <v>5.6054642841296687</v>
      </c>
      <c r="O94" s="92">
        <v>0.305004714487355</v>
      </c>
      <c r="P94" s="92">
        <v>5.6634038685319243</v>
      </c>
      <c r="Q94" s="92">
        <v>0.30502390307995148</v>
      </c>
      <c r="R94" s="92">
        <v>5.0713084927102685E-2</v>
      </c>
      <c r="T94" s="165">
        <v>1310</v>
      </c>
      <c r="U94" s="166">
        <v>5.9253</v>
      </c>
      <c r="V94" s="71">
        <v>2</v>
      </c>
      <c r="W94" s="167">
        <v>39.784949999999995</v>
      </c>
      <c r="X94" s="167">
        <v>0.62575000000000003</v>
      </c>
      <c r="Y94" s="167">
        <v>22.403649999999999</v>
      </c>
      <c r="Z94" s="167">
        <v>0.11260000000000001</v>
      </c>
      <c r="AA94" s="167">
        <v>16.812200000000001</v>
      </c>
      <c r="AB94" s="167">
        <v>0.34914999999999996</v>
      </c>
      <c r="AC94" s="167">
        <v>12.4438</v>
      </c>
      <c r="AD94" s="167">
        <v>7.3542500000000004</v>
      </c>
      <c r="AE94" s="167">
        <v>0.13605</v>
      </c>
      <c r="AF94" s="167">
        <v>100.02239999999999</v>
      </c>
      <c r="AH94" s="74" t="s">
        <v>25</v>
      </c>
      <c r="AJ94" s="168">
        <v>19.463839330651929</v>
      </c>
      <c r="AK94" s="168"/>
      <c r="AL94" s="168">
        <v>56.877395824885646</v>
      </c>
      <c r="AM94" s="168">
        <v>0.33589403198671453</v>
      </c>
      <c r="AO94" s="169">
        <v>2.9525210560778263</v>
      </c>
      <c r="AP94" s="169">
        <v>0</v>
      </c>
      <c r="AQ94" s="169">
        <v>4.7478943922173666E-2</v>
      </c>
      <c r="AR94" s="169">
        <v>0</v>
      </c>
      <c r="AS94" s="170">
        <v>3</v>
      </c>
      <c r="AT94" s="74" t="s">
        <v>85</v>
      </c>
      <c r="AU94" s="169">
        <v>1.9120364916668036</v>
      </c>
      <c r="AV94" s="169">
        <v>4.6439186392742866E-2</v>
      </c>
      <c r="AW94" s="169">
        <v>6.6067431181871987E-3</v>
      </c>
      <c r="AX94" s="169">
        <v>3.4936162968664003E-2</v>
      </c>
      <c r="AY94" s="169">
        <v>0</v>
      </c>
      <c r="AZ94" s="169">
        <v>0</v>
      </c>
      <c r="BA94" s="169">
        <v>0</v>
      </c>
      <c r="BB94" s="170">
        <v>2.0000185841463978</v>
      </c>
      <c r="BC94" s="74" t="s">
        <v>85</v>
      </c>
      <c r="BD94" s="169">
        <v>1.3766887226922853</v>
      </c>
      <c r="BE94" s="169">
        <v>0.9969992209596098</v>
      </c>
      <c r="BF94" s="169">
        <v>0.58477084574126759</v>
      </c>
      <c r="BG94" s="169">
        <v>2.1946823267552894E-2</v>
      </c>
      <c r="BH94" s="169">
        <v>1.9575803192884957E-2</v>
      </c>
      <c r="BI94" s="170">
        <v>2.9999814158536005</v>
      </c>
      <c r="BK94" s="170">
        <f t="shared" ref="BK94" si="33">AS94+BB94+BI94</f>
        <v>7.9999999999999982</v>
      </c>
      <c r="BM94" s="171">
        <v>0.45889999999999997</v>
      </c>
      <c r="BN94" s="171">
        <v>0.33229999999999998</v>
      </c>
      <c r="BO94" s="171">
        <v>0.1575</v>
      </c>
      <c r="BP94" s="171">
        <v>1.67E-2</v>
      </c>
      <c r="BQ94" s="171">
        <v>7.3000000000000001E-3</v>
      </c>
      <c r="BR94" s="171">
        <v>3.3E-3</v>
      </c>
      <c r="BS94" s="171">
        <v>1.7500000000000002E-2</v>
      </c>
      <c r="BT94" s="171" t="s">
        <v>84</v>
      </c>
      <c r="BU94" s="171" t="s">
        <v>84</v>
      </c>
      <c r="BV94" s="171" t="s">
        <v>84</v>
      </c>
      <c r="BW94" s="171"/>
      <c r="BX94" s="171">
        <v>6.4999999999999997E-3</v>
      </c>
    </row>
    <row r="95" spans="1:76" s="121" customFormat="1" x14ac:dyDescent="0.2">
      <c r="A95" s="114" t="s">
        <v>128</v>
      </c>
      <c r="B95" s="115" t="s">
        <v>209</v>
      </c>
      <c r="C95" s="122">
        <v>400</v>
      </c>
      <c r="D95" s="122">
        <v>1</v>
      </c>
      <c r="E95" s="122">
        <v>1</v>
      </c>
      <c r="F95" s="117">
        <v>0.23300000000000001</v>
      </c>
      <c r="G95" s="118">
        <v>2.0165364058776763E-3</v>
      </c>
      <c r="H95" s="118"/>
      <c r="I95" s="119">
        <v>6.334763131375265</v>
      </c>
      <c r="J95" s="119">
        <v>0.15777143570367863</v>
      </c>
      <c r="K95" s="119"/>
      <c r="L95" s="119"/>
      <c r="M95" s="120"/>
      <c r="N95" s="119">
        <v>5.6535038288829664</v>
      </c>
      <c r="O95" s="119">
        <v>0.3</v>
      </c>
      <c r="P95" s="119"/>
      <c r="Q95" s="119"/>
      <c r="R95" s="120"/>
    </row>
    <row r="96" spans="1:76" s="56" customFormat="1" x14ac:dyDescent="0.2">
      <c r="A96" s="54" t="s">
        <v>128</v>
      </c>
      <c r="B96" s="52" t="s">
        <v>210</v>
      </c>
      <c r="C96" s="62">
        <v>400</v>
      </c>
      <c r="D96" s="62">
        <v>1</v>
      </c>
      <c r="E96" s="62">
        <v>2</v>
      </c>
      <c r="F96" s="55">
        <v>0.23300000000000001</v>
      </c>
      <c r="G96" s="53">
        <v>2.0159879251342413E-3</v>
      </c>
      <c r="H96" s="53"/>
      <c r="I96" s="87">
        <v>6.0610486388334994</v>
      </c>
      <c r="J96" s="87">
        <v>0.12150693597819057</v>
      </c>
      <c r="K96" s="87"/>
      <c r="L96" s="87"/>
      <c r="M96" s="88"/>
      <c r="N96" s="87">
        <v>5.3799746330747134</v>
      </c>
      <c r="O96" s="87">
        <v>0.3</v>
      </c>
      <c r="P96" s="87"/>
      <c r="Q96" s="87"/>
      <c r="R96" s="88"/>
    </row>
    <row r="97" spans="1:76" s="56" customFormat="1" x14ac:dyDescent="0.2">
      <c r="A97" s="54" t="s">
        <v>128</v>
      </c>
      <c r="B97" s="52" t="s">
        <v>211</v>
      </c>
      <c r="C97" s="62">
        <v>400</v>
      </c>
      <c r="D97" s="62">
        <v>1</v>
      </c>
      <c r="E97" s="62">
        <v>3</v>
      </c>
      <c r="F97" s="55">
        <v>0.23300000000000001</v>
      </c>
      <c r="G97" s="53">
        <v>2.016047879179585E-3</v>
      </c>
      <c r="H97" s="53"/>
      <c r="I97" s="87">
        <v>6.0909681780216829</v>
      </c>
      <c r="J97" s="87">
        <v>0.12120177976561275</v>
      </c>
      <c r="K97" s="87"/>
      <c r="L97" s="87"/>
      <c r="M97" s="88"/>
      <c r="N97" s="87">
        <v>5.4098739176067223</v>
      </c>
      <c r="O97" s="87">
        <v>0.3</v>
      </c>
      <c r="P97" s="87"/>
      <c r="Q97" s="87"/>
      <c r="R97" s="88"/>
    </row>
    <row r="98" spans="1:76" s="56" customFormat="1" x14ac:dyDescent="0.2">
      <c r="A98" s="54" t="s">
        <v>128</v>
      </c>
      <c r="B98" s="52" t="s">
        <v>212</v>
      </c>
      <c r="C98" s="62">
        <v>400</v>
      </c>
      <c r="D98" s="62">
        <v>1</v>
      </c>
      <c r="E98" s="62">
        <v>4</v>
      </c>
      <c r="F98" s="55">
        <v>0.23300000000000001</v>
      </c>
      <c r="G98" s="53">
        <v>2.0163673950956457E-3</v>
      </c>
      <c r="H98" s="53"/>
      <c r="I98" s="87">
        <v>6.2504197866155575</v>
      </c>
      <c r="J98" s="87">
        <v>0.13400756717098627</v>
      </c>
      <c r="K98" s="87"/>
      <c r="L98" s="87"/>
      <c r="M98" s="88"/>
      <c r="N98" s="87">
        <v>5.5692175821093759</v>
      </c>
      <c r="O98" s="87">
        <v>0.3</v>
      </c>
      <c r="P98" s="87"/>
      <c r="Q98" s="87"/>
      <c r="R98" s="88"/>
    </row>
    <row r="99" spans="1:76" s="56" customFormat="1" x14ac:dyDescent="0.2">
      <c r="A99" s="54" t="s">
        <v>128</v>
      </c>
      <c r="B99" s="52" t="s">
        <v>213</v>
      </c>
      <c r="C99" s="62">
        <v>400</v>
      </c>
      <c r="D99" s="62">
        <v>1</v>
      </c>
      <c r="E99" s="62">
        <v>5</v>
      </c>
      <c r="F99" s="55">
        <v>0.23300000000000001</v>
      </c>
      <c r="G99" s="53">
        <v>2.0164126777506108E-3</v>
      </c>
      <c r="H99" s="53"/>
      <c r="I99" s="87">
        <v>6.2730176974319374</v>
      </c>
      <c r="J99" s="87">
        <v>0.12365853366382928</v>
      </c>
      <c r="K99" s="87"/>
      <c r="L99" s="87"/>
      <c r="M99" s="88"/>
      <c r="N99" s="87">
        <v>5.5918001947989904</v>
      </c>
      <c r="O99" s="87">
        <v>0.3</v>
      </c>
      <c r="P99" s="87"/>
      <c r="Q99" s="87"/>
      <c r="R99" s="88"/>
    </row>
    <row r="100" spans="1:76" s="56" customFormat="1" x14ac:dyDescent="0.2">
      <c r="A100" s="54" t="s">
        <v>128</v>
      </c>
      <c r="B100" s="52" t="s">
        <v>214</v>
      </c>
      <c r="C100" s="62">
        <v>400</v>
      </c>
      <c r="D100" s="62">
        <v>1</v>
      </c>
      <c r="E100" s="62">
        <v>6</v>
      </c>
      <c r="F100" s="55">
        <v>0.23300000000000001</v>
      </c>
      <c r="G100" s="53">
        <v>2.0163543202731914E-3</v>
      </c>
      <c r="H100" s="53"/>
      <c r="I100" s="87">
        <v>6.2438949114289599</v>
      </c>
      <c r="J100" s="87">
        <v>0.12337635399479754</v>
      </c>
      <c r="K100" s="87"/>
      <c r="L100" s="87"/>
      <c r="M100" s="88"/>
      <c r="N100" s="87">
        <v>5.5626971240732015</v>
      </c>
      <c r="O100" s="87">
        <v>0.3</v>
      </c>
      <c r="P100" s="87"/>
      <c r="Q100" s="87"/>
      <c r="R100" s="88"/>
    </row>
    <row r="101" spans="1:76" s="68" customFormat="1" x14ac:dyDescent="0.2">
      <c r="A101" s="63" t="s">
        <v>128</v>
      </c>
      <c r="B101" s="64" t="s">
        <v>215</v>
      </c>
      <c r="C101" s="65">
        <v>400</v>
      </c>
      <c r="D101" s="65">
        <v>1</v>
      </c>
      <c r="E101" s="65">
        <v>7</v>
      </c>
      <c r="F101" s="66">
        <v>0.23300000000000001</v>
      </c>
      <c r="G101" s="67">
        <v>2.0167448787843851E-3</v>
      </c>
      <c r="H101" s="67">
        <v>2.0163502117279053E-3</v>
      </c>
      <c r="I101" s="89">
        <v>6.4387997024883958</v>
      </c>
      <c r="J101" s="89">
        <v>0.14297707838671206</v>
      </c>
      <c r="K101" s="89">
        <v>6.2504197866155575</v>
      </c>
      <c r="L101" s="89">
        <v>0.132071383523401</v>
      </c>
      <c r="M101" s="89">
        <v>0.13160897877056973</v>
      </c>
      <c r="N101" s="89">
        <v>5.757469970269824</v>
      </c>
      <c r="O101" s="89">
        <v>0.3</v>
      </c>
      <c r="P101" s="89">
        <v>5.5692175821093759</v>
      </c>
      <c r="Q101" s="89">
        <v>0.3</v>
      </c>
      <c r="R101" s="89">
        <v>0.13151988332799711</v>
      </c>
      <c r="T101" s="172">
        <v>1240</v>
      </c>
      <c r="U101" s="173">
        <v>5.5426000000000002</v>
      </c>
      <c r="V101" s="65">
        <v>3</v>
      </c>
      <c r="W101" s="174">
        <v>39.073333333333331</v>
      </c>
      <c r="X101" s="174">
        <v>0.61476666666666668</v>
      </c>
      <c r="Y101" s="174">
        <v>22.03316666666667</v>
      </c>
      <c r="Z101" s="174">
        <v>0.1129</v>
      </c>
      <c r="AA101" s="174">
        <v>17.746300000000002</v>
      </c>
      <c r="AB101" s="174">
        <v>0.3363666666666667</v>
      </c>
      <c r="AC101" s="174">
        <v>10.67</v>
      </c>
      <c r="AD101" s="174">
        <v>8.7253000000000025</v>
      </c>
      <c r="AE101" s="174">
        <v>0.14773333333333336</v>
      </c>
      <c r="AF101" s="174">
        <v>99.45986666666667</v>
      </c>
      <c r="AH101" s="68" t="s">
        <v>25</v>
      </c>
      <c r="AJ101" s="175">
        <v>23.318975021165006</v>
      </c>
      <c r="AK101" s="175"/>
      <c r="AL101" s="175">
        <v>51.724116434133194</v>
      </c>
      <c r="AM101" s="175">
        <v>0.34242953707351892</v>
      </c>
      <c r="AO101" s="176">
        <v>2.9416957487594053</v>
      </c>
      <c r="AP101" s="176">
        <v>0</v>
      </c>
      <c r="AQ101" s="176">
        <v>5.8304251240594684E-2</v>
      </c>
      <c r="AR101" s="176">
        <v>0</v>
      </c>
      <c r="AS101" s="177">
        <v>3</v>
      </c>
      <c r="AT101" s="68" t="s">
        <v>85</v>
      </c>
      <c r="AU101" s="176">
        <v>1.8967100237021528</v>
      </c>
      <c r="AV101" s="176">
        <v>6.1798790164483197E-2</v>
      </c>
      <c r="AW101" s="176">
        <v>6.7202600041325082E-3</v>
      </c>
      <c r="AX101" s="176">
        <v>3.4819919416323598E-2</v>
      </c>
      <c r="AY101" s="176">
        <v>0</v>
      </c>
      <c r="AZ101" s="176">
        <v>0</v>
      </c>
      <c r="BA101" s="176">
        <v>0</v>
      </c>
      <c r="BB101" s="177">
        <v>2.0000489932870922</v>
      </c>
      <c r="BC101" s="68" t="s">
        <v>85</v>
      </c>
      <c r="BD101" s="176">
        <v>1.1975406258713883</v>
      </c>
      <c r="BE101" s="176">
        <v>1.0555613978399181</v>
      </c>
      <c r="BF101" s="176">
        <v>0.7038348955177034</v>
      </c>
      <c r="BG101" s="176">
        <v>2.1449426021077491E-2</v>
      </c>
      <c r="BH101" s="176">
        <v>2.1564661462821998E-2</v>
      </c>
      <c r="BI101" s="177">
        <v>2.9999510067129096</v>
      </c>
      <c r="BK101" s="177">
        <f t="shared" ref="BK101" si="34">AS101+BB101+BI101</f>
        <v>8.0000000000000018</v>
      </c>
      <c r="BM101" s="178">
        <v>0.3992</v>
      </c>
      <c r="BN101" s="178">
        <v>0.35189999999999999</v>
      </c>
      <c r="BO101" s="178">
        <v>0.19020000000000001</v>
      </c>
      <c r="BP101" s="178">
        <v>2.3E-2</v>
      </c>
      <c r="BQ101" s="178">
        <v>7.1000000000000004E-3</v>
      </c>
      <c r="BR101" s="178">
        <v>3.3999999999999998E-3</v>
      </c>
      <c r="BS101" s="178">
        <v>1.7399999999999999E-2</v>
      </c>
      <c r="BT101" s="178" t="s">
        <v>84</v>
      </c>
      <c r="BU101" s="178" t="s">
        <v>84</v>
      </c>
      <c r="BV101" s="178" t="s">
        <v>84</v>
      </c>
      <c r="BW101" s="178"/>
      <c r="BX101" s="178">
        <v>7.7999999999999996E-3</v>
      </c>
    </row>
    <row r="102" spans="1:76" x14ac:dyDescent="0.2">
      <c r="A102" s="58" t="s">
        <v>196</v>
      </c>
      <c r="B102" s="57" t="s">
        <v>216</v>
      </c>
      <c r="C102" s="3">
        <v>408</v>
      </c>
      <c r="D102" s="3">
        <v>1</v>
      </c>
      <c r="E102" s="3">
        <v>1</v>
      </c>
      <c r="F102" s="60">
        <v>9.8000000000000004E-2</v>
      </c>
      <c r="G102" s="44">
        <v>2.0213686439047593E-3</v>
      </c>
      <c r="H102" s="44"/>
      <c r="I102" s="42">
        <v>7.7531275031597069</v>
      </c>
      <c r="J102" s="42">
        <v>0.11084435349822741</v>
      </c>
      <c r="K102" s="42"/>
      <c r="L102" s="42"/>
      <c r="N102" s="42">
        <v>8.0633572235984108</v>
      </c>
      <c r="O102" s="42">
        <v>0.30723991755659297</v>
      </c>
    </row>
    <row r="103" spans="1:76" x14ac:dyDescent="0.2">
      <c r="A103" s="58" t="s">
        <v>196</v>
      </c>
      <c r="B103" s="57" t="s">
        <v>217</v>
      </c>
      <c r="C103" s="3">
        <v>408</v>
      </c>
      <c r="D103" s="3">
        <v>1</v>
      </c>
      <c r="E103" s="3">
        <v>2</v>
      </c>
      <c r="F103" s="60">
        <v>9.8000000000000004E-2</v>
      </c>
      <c r="G103" s="44">
        <v>2.021427405148715E-3</v>
      </c>
      <c r="H103" s="44"/>
      <c r="I103" s="42">
        <v>7.7824229152316793</v>
      </c>
      <c r="J103" s="42">
        <v>0.10710137533948852</v>
      </c>
      <c r="K103" s="42"/>
      <c r="L103" s="42"/>
      <c r="N103" s="42">
        <v>8.0926616540570873</v>
      </c>
      <c r="O103" s="42">
        <v>0.30188292946613254</v>
      </c>
    </row>
    <row r="104" spans="1:76" x14ac:dyDescent="0.2">
      <c r="A104" s="58" t="s">
        <v>196</v>
      </c>
      <c r="B104" s="57" t="s">
        <v>218</v>
      </c>
      <c r="C104" s="3">
        <v>408</v>
      </c>
      <c r="D104" s="3">
        <v>1</v>
      </c>
      <c r="E104" s="3">
        <v>3</v>
      </c>
      <c r="F104" s="60">
        <v>9.8000000000000004E-2</v>
      </c>
      <c r="G104" s="44">
        <v>2.0215006589359773E-3</v>
      </c>
      <c r="H104" s="44"/>
      <c r="I104" s="42">
        <v>7.8189435832640708</v>
      </c>
      <c r="J104" s="42">
        <v>9.1456261197921815E-2</v>
      </c>
      <c r="K104" s="42"/>
      <c r="L104" s="42"/>
      <c r="N104" s="42">
        <v>8.1291935647203051</v>
      </c>
      <c r="O104" s="42">
        <v>0.28054853009837799</v>
      </c>
    </row>
    <row r="105" spans="1:76" s="74" customFormat="1" x14ac:dyDescent="0.2">
      <c r="A105" s="69" t="s">
        <v>196</v>
      </c>
      <c r="B105" s="70" t="s">
        <v>219</v>
      </c>
      <c r="C105" s="71">
        <v>408</v>
      </c>
      <c r="D105" s="71">
        <v>1</v>
      </c>
      <c r="E105" s="71">
        <v>4</v>
      </c>
      <c r="F105" s="72">
        <v>9.8000000000000004E-2</v>
      </c>
      <c r="G105" s="73">
        <v>2.0219163487377725E-3</v>
      </c>
      <c r="H105" s="73">
        <v>2.0215532641818064E-3</v>
      </c>
      <c r="I105" s="92">
        <v>8.0261856907801743</v>
      </c>
      <c r="J105" s="92">
        <v>0.10997405075015151</v>
      </c>
      <c r="K105" s="92">
        <v>7.800683249247875</v>
      </c>
      <c r="L105" s="92">
        <v>0.10484401019644732</v>
      </c>
      <c r="M105" s="92">
        <v>0.12364400931023016</v>
      </c>
      <c r="N105" s="92">
        <v>8.336499470263492</v>
      </c>
      <c r="O105" s="92">
        <v>0.30598635855096262</v>
      </c>
      <c r="P105" s="92">
        <v>8.1109276093886962</v>
      </c>
      <c r="Q105" s="92">
        <v>0.29891443391801653</v>
      </c>
      <c r="R105" s="92">
        <v>0.12368207224983756</v>
      </c>
      <c r="T105" s="165">
        <v>1390</v>
      </c>
      <c r="U105" s="166">
        <v>6.3970000000000002</v>
      </c>
      <c r="V105" s="71">
        <v>2</v>
      </c>
      <c r="W105" s="167">
        <v>40.279650000000004</v>
      </c>
      <c r="X105" s="167">
        <v>0.376</v>
      </c>
      <c r="Y105" s="167">
        <v>22.318899999999999</v>
      </c>
      <c r="Z105" s="167">
        <v>0.15925</v>
      </c>
      <c r="AA105" s="167">
        <v>16.073349999999998</v>
      </c>
      <c r="AB105" s="167">
        <v>0.41094999999999998</v>
      </c>
      <c r="AC105" s="167">
        <v>15.747450000000001</v>
      </c>
      <c r="AD105" s="167">
        <v>3.7484999999999999</v>
      </c>
      <c r="AE105" s="167">
        <v>4.1499999999999995E-2</v>
      </c>
      <c r="AF105" s="167">
        <v>99.155549999999991</v>
      </c>
      <c r="AH105" s="74" t="s">
        <v>25</v>
      </c>
      <c r="AJ105" s="168">
        <v>9.8136766903403725</v>
      </c>
      <c r="AK105" s="168"/>
      <c r="AL105" s="168">
        <v>63.581573053632191</v>
      </c>
      <c r="AM105" s="168">
        <v>0.47618702986606792</v>
      </c>
      <c r="AO105" s="169">
        <v>2.9738816792769827</v>
      </c>
      <c r="AP105" s="169">
        <v>0</v>
      </c>
      <c r="AQ105" s="169">
        <v>2.6118320723017341E-2</v>
      </c>
      <c r="AR105" s="169">
        <v>0</v>
      </c>
      <c r="AS105" s="170">
        <v>3</v>
      </c>
      <c r="AT105" s="74" t="s">
        <v>85</v>
      </c>
      <c r="AU105" s="169">
        <v>1.9159589533081487</v>
      </c>
      <c r="AV105" s="169">
        <v>5.3834900960895063E-2</v>
      </c>
      <c r="AW105" s="169">
        <v>9.2959179505543617E-3</v>
      </c>
      <c r="AX105" s="169">
        <v>2.0884592308804007E-2</v>
      </c>
      <c r="AY105" s="169">
        <v>0</v>
      </c>
      <c r="AZ105" s="169">
        <v>2.5635471597951209E-5</v>
      </c>
      <c r="BA105" s="169">
        <v>0</v>
      </c>
      <c r="BB105" s="170">
        <v>2</v>
      </c>
      <c r="BC105" s="74" t="s">
        <v>85</v>
      </c>
      <c r="BD105" s="169">
        <v>1.7332323280899431</v>
      </c>
      <c r="BE105" s="169">
        <v>0.93862388909424899</v>
      </c>
      <c r="BF105" s="169">
        <v>0.2965300075826604</v>
      </c>
      <c r="BG105" s="169">
        <v>2.5698774590552604E-2</v>
      </c>
      <c r="BH105" s="169">
        <v>5.9406361141933839E-3</v>
      </c>
      <c r="BI105" s="170">
        <v>3.0000256354715988</v>
      </c>
      <c r="BK105" s="170">
        <f t="shared" ref="BK105" si="35">AS105+BB105+BI105</f>
        <v>8.000025635471598</v>
      </c>
      <c r="BM105" s="171">
        <v>0.57769999999999999</v>
      </c>
      <c r="BN105" s="171">
        <v>0.31290000000000001</v>
      </c>
      <c r="BO105" s="171">
        <v>5.8799999999999998E-2</v>
      </c>
      <c r="BP105" s="171">
        <v>2.5000000000000001E-2</v>
      </c>
      <c r="BQ105" s="171">
        <v>8.6E-3</v>
      </c>
      <c r="BR105" s="171">
        <v>4.5999999999999999E-3</v>
      </c>
      <c r="BS105" s="171">
        <v>1.04E-2</v>
      </c>
      <c r="BT105" s="171" t="s">
        <v>84</v>
      </c>
      <c r="BU105" s="171" t="s">
        <v>84</v>
      </c>
      <c r="BV105" s="171" t="s">
        <v>84</v>
      </c>
      <c r="BW105" s="171"/>
      <c r="BX105" s="171">
        <v>2E-3</v>
      </c>
    </row>
    <row r="106" spans="1:76" s="121" customFormat="1" x14ac:dyDescent="0.2">
      <c r="A106" s="114" t="s">
        <v>128</v>
      </c>
      <c r="B106" s="115" t="s">
        <v>220</v>
      </c>
      <c r="C106" s="122">
        <v>409</v>
      </c>
      <c r="D106" s="122">
        <v>1</v>
      </c>
      <c r="E106" s="122">
        <v>1</v>
      </c>
      <c r="F106" s="117">
        <v>8.5000000000000006E-2</v>
      </c>
      <c r="G106" s="118">
        <v>2.0188969205454186E-3</v>
      </c>
      <c r="H106" s="118"/>
      <c r="I106" s="119">
        <v>6.4220220615833767</v>
      </c>
      <c r="J106" s="119">
        <v>0.14642590438853365</v>
      </c>
      <c r="K106" s="119"/>
      <c r="L106" s="119"/>
      <c r="M106" s="120"/>
      <c r="N106" s="119">
        <v>6.830700451535332</v>
      </c>
      <c r="O106" s="119">
        <v>0.3</v>
      </c>
      <c r="P106" s="119"/>
      <c r="Q106" s="119"/>
      <c r="R106" s="120"/>
    </row>
    <row r="107" spans="1:76" s="56" customFormat="1" x14ac:dyDescent="0.2">
      <c r="A107" s="54" t="s">
        <v>128</v>
      </c>
      <c r="B107" s="52" t="s">
        <v>221</v>
      </c>
      <c r="C107" s="62">
        <v>409</v>
      </c>
      <c r="D107" s="62">
        <v>1</v>
      </c>
      <c r="E107" s="62">
        <v>2</v>
      </c>
      <c r="F107" s="55">
        <v>8.5000000000000006E-2</v>
      </c>
      <c r="G107" s="53">
        <v>2.0188886847170317E-3</v>
      </c>
      <c r="H107" s="53"/>
      <c r="I107" s="87">
        <v>6.4179164933522159</v>
      </c>
      <c r="J107" s="87">
        <v>0.13748472535897796</v>
      </c>
      <c r="K107" s="87"/>
      <c r="L107" s="87"/>
      <c r="M107" s="88"/>
      <c r="N107" s="87">
        <v>6.8265932161539755</v>
      </c>
      <c r="O107" s="87">
        <v>0.3</v>
      </c>
      <c r="P107" s="87"/>
      <c r="Q107" s="87"/>
      <c r="R107" s="88"/>
    </row>
    <row r="108" spans="1:76" s="56" customFormat="1" x14ac:dyDescent="0.2">
      <c r="A108" s="54" t="s">
        <v>128</v>
      </c>
      <c r="B108" s="52" t="s">
        <v>222</v>
      </c>
      <c r="C108" s="62">
        <v>409</v>
      </c>
      <c r="D108" s="62">
        <v>1</v>
      </c>
      <c r="E108" s="62">
        <v>3</v>
      </c>
      <c r="F108" s="55">
        <v>8.5000000000000006E-2</v>
      </c>
      <c r="G108" s="53">
        <v>2.0191779732656942E-3</v>
      </c>
      <c r="H108" s="53"/>
      <c r="I108" s="87">
        <v>6.5621271081399701</v>
      </c>
      <c r="J108" s="87">
        <v>0.14666303343937762</v>
      </c>
      <c r="K108" s="87"/>
      <c r="L108" s="87"/>
      <c r="M108" s="88"/>
      <c r="N108" s="87">
        <v>6.9708623906314937</v>
      </c>
      <c r="O108" s="87">
        <v>0.3</v>
      </c>
      <c r="P108" s="87"/>
      <c r="Q108" s="87"/>
      <c r="R108" s="88"/>
    </row>
    <row r="109" spans="1:76" s="68" customFormat="1" x14ac:dyDescent="0.2">
      <c r="A109" s="63" t="s">
        <v>128</v>
      </c>
      <c r="B109" s="64" t="s">
        <v>223</v>
      </c>
      <c r="C109" s="65">
        <v>409</v>
      </c>
      <c r="D109" s="65">
        <v>1</v>
      </c>
      <c r="E109" s="65">
        <v>4</v>
      </c>
      <c r="F109" s="66">
        <v>8.5000000000000006E-2</v>
      </c>
      <c r="G109" s="67">
        <v>2.019014088260219E-3</v>
      </c>
      <c r="H109" s="67">
        <v>2.0189944166970905E-3</v>
      </c>
      <c r="I109" s="89">
        <v>6.480430278094973</v>
      </c>
      <c r="J109" s="89">
        <v>0.15208312707466926</v>
      </c>
      <c r="K109" s="89">
        <v>6.4512261698391749</v>
      </c>
      <c r="L109" s="89">
        <v>0.14566419756538962</v>
      </c>
      <c r="M109" s="89">
        <v>6.7352831081872108E-2</v>
      </c>
      <c r="N109" s="89">
        <v>6.8891323859061604</v>
      </c>
      <c r="O109" s="89">
        <v>0.3</v>
      </c>
      <c r="P109" s="89">
        <v>6.8599164187207462</v>
      </c>
      <c r="Q109" s="89">
        <v>0.3</v>
      </c>
      <c r="R109" s="89">
        <v>6.7380181085953728E-2</v>
      </c>
      <c r="T109" s="172">
        <v>1530</v>
      </c>
      <c r="U109" s="173">
        <v>7.1924999999999999</v>
      </c>
      <c r="V109" s="65">
        <v>6</v>
      </c>
      <c r="W109" s="174">
        <v>41.08871666666667</v>
      </c>
      <c r="X109" s="174">
        <v>0.43804999999999999</v>
      </c>
      <c r="Y109" s="174">
        <v>22.910883333333334</v>
      </c>
      <c r="Z109" s="174">
        <v>0.12986666666666666</v>
      </c>
      <c r="AA109" s="174">
        <v>15.0374</v>
      </c>
      <c r="AB109" s="174">
        <v>0.31545000000000001</v>
      </c>
      <c r="AC109" s="174">
        <v>16.788266666666669</v>
      </c>
      <c r="AD109" s="174">
        <v>3.2693333333333334</v>
      </c>
      <c r="AE109" s="174">
        <v>0.1095</v>
      </c>
      <c r="AF109" s="174">
        <v>100.08746666666669</v>
      </c>
      <c r="AH109" s="68" t="s">
        <v>25</v>
      </c>
      <c r="AJ109" s="175">
        <v>8.5235231094677282</v>
      </c>
      <c r="AK109" s="175"/>
      <c r="AL109" s="175">
        <v>66.549355073420841</v>
      </c>
      <c r="AM109" s="175">
        <v>0.37866235326701914</v>
      </c>
      <c r="AO109" s="176">
        <v>2.9853188928954122</v>
      </c>
      <c r="AP109" s="176">
        <v>0</v>
      </c>
      <c r="AQ109" s="176">
        <v>1.4681107104587809E-2</v>
      </c>
      <c r="AR109" s="176">
        <v>0</v>
      </c>
      <c r="AS109" s="177">
        <v>3</v>
      </c>
      <c r="AT109" s="68" t="s">
        <v>85</v>
      </c>
      <c r="AU109" s="176">
        <v>1.9471684865360575</v>
      </c>
      <c r="AV109" s="176">
        <v>2.1390248128848741E-2</v>
      </c>
      <c r="AW109" s="176">
        <v>7.4600319840480434E-3</v>
      </c>
      <c r="AX109" s="176">
        <v>2.3943740481390054E-2</v>
      </c>
      <c r="AY109" s="176">
        <v>0</v>
      </c>
      <c r="AZ109" s="176">
        <v>3.7492869655597616E-5</v>
      </c>
      <c r="BA109" s="176">
        <v>0</v>
      </c>
      <c r="BB109" s="177">
        <v>2</v>
      </c>
      <c r="BC109" s="68" t="s">
        <v>85</v>
      </c>
      <c r="BD109" s="176">
        <v>1.8183712530066196</v>
      </c>
      <c r="BE109" s="176">
        <v>0.89232103594340584</v>
      </c>
      <c r="BF109" s="176">
        <v>0.25450744502651318</v>
      </c>
      <c r="BG109" s="176">
        <v>1.9412618385968687E-2</v>
      </c>
      <c r="BH109" s="176">
        <v>1.5425140507148763E-2</v>
      </c>
      <c r="BI109" s="177">
        <v>3.000037492869656</v>
      </c>
      <c r="BK109" s="177">
        <f t="shared" ref="BK109" si="36">AS109+BB109+BI109</f>
        <v>8.0000374928696552</v>
      </c>
      <c r="BM109" s="178">
        <v>0.60609999999999997</v>
      </c>
      <c r="BN109" s="178">
        <v>0.2974</v>
      </c>
      <c r="BO109" s="178">
        <v>6.3500000000000001E-2</v>
      </c>
      <c r="BP109" s="178">
        <v>8.6E-3</v>
      </c>
      <c r="BQ109" s="178">
        <v>6.4999999999999997E-3</v>
      </c>
      <c r="BR109" s="178">
        <v>3.7000000000000002E-3</v>
      </c>
      <c r="BS109" s="178">
        <v>7.3000000000000001E-3</v>
      </c>
      <c r="BT109" s="178"/>
      <c r="BU109" s="178">
        <v>4.5999999999999999E-3</v>
      </c>
      <c r="BV109" s="178"/>
      <c r="BW109" s="178">
        <f t="shared" ref="BW109" si="37">BU109+BV109</f>
        <v>4.5999999999999999E-3</v>
      </c>
      <c r="BX109" s="178">
        <v>2.0999999999999999E-3</v>
      </c>
    </row>
    <row r="110" spans="1:76" x14ac:dyDescent="0.2">
      <c r="A110" s="58" t="s">
        <v>196</v>
      </c>
      <c r="B110" s="57" t="s">
        <v>224</v>
      </c>
      <c r="C110" s="3">
        <v>410</v>
      </c>
      <c r="D110" s="3">
        <v>1</v>
      </c>
      <c r="E110" s="3">
        <v>1</v>
      </c>
      <c r="F110" s="60">
        <v>0.36199999999999999</v>
      </c>
      <c r="G110" s="44">
        <v>2.0157944909398075E-3</v>
      </c>
      <c r="H110" s="44"/>
      <c r="I110" s="42">
        <v>6.7067875104140917</v>
      </c>
      <c r="J110" s="42">
        <v>0.10524475369828606</v>
      </c>
      <c r="K110" s="42"/>
      <c r="L110" s="42"/>
      <c r="N110" s="42">
        <v>5.2835083481983514</v>
      </c>
      <c r="O110" s="42">
        <v>0.29925928357982812</v>
      </c>
    </row>
    <row r="111" spans="1:76" x14ac:dyDescent="0.2">
      <c r="A111" s="58" t="s">
        <v>196</v>
      </c>
      <c r="B111" s="57" t="s">
        <v>225</v>
      </c>
      <c r="C111" s="3">
        <v>410</v>
      </c>
      <c r="D111" s="3">
        <v>1</v>
      </c>
      <c r="E111" s="3">
        <v>2</v>
      </c>
      <c r="F111" s="60">
        <v>0.36199999999999999</v>
      </c>
      <c r="G111" s="44">
        <v>2.0160039366656345E-3</v>
      </c>
      <c r="H111" s="44"/>
      <c r="I111" s="42">
        <v>6.8113866819827784</v>
      </c>
      <c r="J111" s="42">
        <v>0.14114477261606254</v>
      </c>
      <c r="K111" s="42"/>
      <c r="L111" s="42"/>
      <c r="N111" s="42">
        <v>5.3879596377590655</v>
      </c>
      <c r="O111" s="42">
        <v>0.35346511656234159</v>
      </c>
    </row>
    <row r="112" spans="1:76" x14ac:dyDescent="0.2">
      <c r="A112" s="58" t="s">
        <v>196</v>
      </c>
      <c r="B112" s="57" t="s">
        <v>226</v>
      </c>
      <c r="C112" s="3">
        <v>410</v>
      </c>
      <c r="D112" s="3">
        <v>1</v>
      </c>
      <c r="E112" s="3">
        <v>3</v>
      </c>
      <c r="F112" s="60">
        <v>0.36199999999999999</v>
      </c>
      <c r="G112" s="44">
        <v>2.0158067670283226E-3</v>
      </c>
      <c r="H112" s="44"/>
      <c r="I112" s="42">
        <v>6.7129183048417751</v>
      </c>
      <c r="J112" s="42">
        <v>0.10578470100975139</v>
      </c>
      <c r="K112" s="42"/>
      <c r="L112" s="42"/>
      <c r="N112" s="42">
        <v>5.2896304749265877</v>
      </c>
      <c r="O112" s="42">
        <v>0.30001982744995243</v>
      </c>
    </row>
    <row r="113" spans="1:76" x14ac:dyDescent="0.2">
      <c r="A113" s="58" t="s">
        <v>196</v>
      </c>
      <c r="B113" s="57" t="s">
        <v>227</v>
      </c>
      <c r="C113" s="3">
        <v>410</v>
      </c>
      <c r="D113" s="3">
        <v>1</v>
      </c>
      <c r="E113" s="3">
        <v>4</v>
      </c>
      <c r="F113" s="60">
        <v>0.36199999999999999</v>
      </c>
      <c r="G113" s="44">
        <v>2.0162345138374513E-3</v>
      </c>
      <c r="H113" s="44"/>
      <c r="I113" s="42">
        <v>6.9265390970509877</v>
      </c>
      <c r="J113" s="42">
        <v>0.1107046721601288</v>
      </c>
      <c r="K113" s="42"/>
      <c r="L113" s="42"/>
      <c r="N113" s="42">
        <v>5.5029492506739608</v>
      </c>
      <c r="O113" s="42">
        <v>0.30703806365438174</v>
      </c>
    </row>
    <row r="114" spans="1:76" s="74" customFormat="1" x14ac:dyDescent="0.2">
      <c r="A114" s="69" t="s">
        <v>196</v>
      </c>
      <c r="B114" s="70" t="s">
        <v>228</v>
      </c>
      <c r="C114" s="71">
        <v>410</v>
      </c>
      <c r="D114" s="71">
        <v>1</v>
      </c>
      <c r="E114" s="71">
        <v>5</v>
      </c>
      <c r="F114" s="72">
        <v>0.36199999999999999</v>
      </c>
      <c r="G114" s="73">
        <v>2.0159727510841931E-3</v>
      </c>
      <c r="H114" s="73">
        <v>2.0159624919110818E-3</v>
      </c>
      <c r="I114" s="92">
        <v>6.7958123083795563</v>
      </c>
      <c r="J114" s="92">
        <v>0.1261618084740386</v>
      </c>
      <c r="K114" s="92">
        <v>6.7958123083795563</v>
      </c>
      <c r="L114" s="92">
        <v>0.11780814159165347</v>
      </c>
      <c r="M114" s="92">
        <v>8.9439409905340439E-2</v>
      </c>
      <c r="N114" s="92">
        <v>5.372407283160463</v>
      </c>
      <c r="O114" s="92">
        <v>0.33002643431608808</v>
      </c>
      <c r="P114" s="92">
        <v>5.372407283160463</v>
      </c>
      <c r="Q114" s="92">
        <v>0.3179617451125184</v>
      </c>
      <c r="R114" s="92">
        <v>8.9312960724783785E-2</v>
      </c>
      <c r="T114" s="165">
        <v>1320</v>
      </c>
      <c r="U114" s="166">
        <v>5.9912999999999998</v>
      </c>
      <c r="V114" s="193">
        <v>4</v>
      </c>
      <c r="W114" s="169">
        <v>40.410975000000001</v>
      </c>
      <c r="X114" s="169">
        <v>0.329675</v>
      </c>
      <c r="Y114" s="169">
        <v>22.568624999999997</v>
      </c>
      <c r="Z114" s="169">
        <v>0.14762500000000001</v>
      </c>
      <c r="AA114" s="169">
        <v>9.6717500000000012</v>
      </c>
      <c r="AB114" s="169">
        <v>0.17674999999999999</v>
      </c>
      <c r="AC114" s="169">
        <v>12.603175</v>
      </c>
      <c r="AD114" s="169">
        <v>14.235225</v>
      </c>
      <c r="AE114" s="169">
        <v>4.3700000000000003E-2</v>
      </c>
      <c r="AF114" s="169">
        <v>100.18749999999999</v>
      </c>
      <c r="AH114" s="74" t="s">
        <v>25</v>
      </c>
      <c r="AJ114" s="168">
        <v>36.20942841920963</v>
      </c>
      <c r="AK114" s="168"/>
      <c r="AL114" s="168">
        <v>69.898569529360259</v>
      </c>
      <c r="AM114" s="168">
        <v>0.43671481938279461</v>
      </c>
      <c r="AO114" s="169">
        <v>2.9459917645535483</v>
      </c>
      <c r="AP114" s="169">
        <v>0</v>
      </c>
      <c r="AQ114" s="169">
        <v>5.4008235446451724E-2</v>
      </c>
      <c r="AR114" s="169">
        <v>0</v>
      </c>
      <c r="AS114" s="170">
        <v>3</v>
      </c>
      <c r="AT114" s="74" t="s">
        <v>85</v>
      </c>
      <c r="AU114" s="169">
        <v>1.8850596899523466</v>
      </c>
      <c r="AV114" s="169">
        <v>8.8354867923557734E-2</v>
      </c>
      <c r="AW114" s="169">
        <v>8.5087733187072315E-3</v>
      </c>
      <c r="AX114" s="169">
        <v>1.8080830466855387E-2</v>
      </c>
      <c r="AY114" s="169">
        <v>0</v>
      </c>
      <c r="AZ114" s="169">
        <v>0</v>
      </c>
      <c r="BA114" s="169">
        <v>0</v>
      </c>
      <c r="BB114" s="170">
        <v>2.000004161661467</v>
      </c>
      <c r="BC114" s="74" t="s">
        <v>85</v>
      </c>
      <c r="BD114" s="169">
        <v>1.3696850383840324</v>
      </c>
      <c r="BE114" s="169">
        <v>0.50131012499923222</v>
      </c>
      <c r="BF114" s="169">
        <v>1.1119100915274587</v>
      </c>
      <c r="BG114" s="169">
        <v>1.0913826745935514E-2</v>
      </c>
      <c r="BH114" s="169">
        <v>6.1767566818747323E-3</v>
      </c>
      <c r="BI114" s="170">
        <v>2.9999958383385339</v>
      </c>
      <c r="BK114" s="170">
        <f t="shared" ref="BK114" si="38">AS114+BB114+BI114</f>
        <v>8</v>
      </c>
      <c r="BM114" s="171">
        <v>0.45660000000000001</v>
      </c>
      <c r="BN114" s="171">
        <v>0.1671</v>
      </c>
      <c r="BO114" s="171">
        <v>0.31519999999999998</v>
      </c>
      <c r="BP114" s="171">
        <v>3.2199999999999999E-2</v>
      </c>
      <c r="BQ114" s="171">
        <v>3.5999999999999999E-3</v>
      </c>
      <c r="BR114" s="171">
        <v>4.3E-3</v>
      </c>
      <c r="BS114" s="171">
        <v>8.9999999999999993E-3</v>
      </c>
      <c r="BT114" s="171" t="s">
        <v>84</v>
      </c>
      <c r="BU114" s="171" t="s">
        <v>84</v>
      </c>
      <c r="BV114" s="171" t="s">
        <v>84</v>
      </c>
      <c r="BW114" s="171"/>
      <c r="BX114" s="171">
        <v>1.2E-2</v>
      </c>
    </row>
    <row r="115" spans="1:76" s="56" customFormat="1" x14ac:dyDescent="0.2">
      <c r="A115" s="54" t="s">
        <v>196</v>
      </c>
      <c r="B115" s="52" t="s">
        <v>229</v>
      </c>
      <c r="C115" s="62">
        <v>414</v>
      </c>
      <c r="D115" s="62">
        <v>1</v>
      </c>
      <c r="E115" s="62">
        <v>1</v>
      </c>
      <c r="F115" s="55">
        <v>0.23</v>
      </c>
      <c r="G115" s="53">
        <v>2.0169496921116315E-3</v>
      </c>
      <c r="H115" s="53"/>
      <c r="I115" s="87">
        <v>6.4971374869777776</v>
      </c>
      <c r="J115" s="87">
        <v>0.11002926411203567</v>
      </c>
      <c r="K115" s="87"/>
      <c r="L115" s="87"/>
      <c r="M115" s="88"/>
      <c r="N115" s="87">
        <v>5.8596110670414703</v>
      </c>
      <c r="O115" s="87">
        <v>0.30606562347833466</v>
      </c>
      <c r="P115" s="87"/>
      <c r="Q115" s="87"/>
      <c r="R115" s="88"/>
    </row>
    <row r="116" spans="1:76" s="56" customFormat="1" x14ac:dyDescent="0.2">
      <c r="A116" s="54" t="s">
        <v>196</v>
      </c>
      <c r="B116" s="52" t="s">
        <v>230</v>
      </c>
      <c r="C116" s="62">
        <v>414</v>
      </c>
      <c r="D116" s="62">
        <v>1</v>
      </c>
      <c r="E116" s="62">
        <v>2</v>
      </c>
      <c r="F116" s="55">
        <v>0.23</v>
      </c>
      <c r="G116" s="53">
        <v>2.017183842416372E-3</v>
      </c>
      <c r="H116" s="53"/>
      <c r="I116" s="87">
        <v>6.6139830445961501</v>
      </c>
      <c r="J116" s="87">
        <v>0.10372025695380099</v>
      </c>
      <c r="K116" s="87"/>
      <c r="L116" s="87"/>
      <c r="M116" s="88"/>
      <c r="N116" s="87">
        <v>5.9763826133911735</v>
      </c>
      <c r="O116" s="87">
        <v>0.29712284002525247</v>
      </c>
      <c r="P116" s="87"/>
      <c r="Q116" s="87"/>
      <c r="R116" s="88"/>
    </row>
    <row r="117" spans="1:76" s="56" customFormat="1" x14ac:dyDescent="0.2">
      <c r="A117" s="54" t="s">
        <v>196</v>
      </c>
      <c r="B117" s="52" t="s">
        <v>231</v>
      </c>
      <c r="C117" s="62">
        <v>414</v>
      </c>
      <c r="D117" s="62">
        <v>1</v>
      </c>
      <c r="E117" s="62">
        <v>3</v>
      </c>
      <c r="F117" s="55">
        <v>0.23</v>
      </c>
      <c r="G117" s="53">
        <v>2.0168791108735895E-3</v>
      </c>
      <c r="H117" s="53"/>
      <c r="I117" s="87">
        <v>6.4619160759888938</v>
      </c>
      <c r="J117" s="87">
        <v>0.12961848766780917</v>
      </c>
      <c r="K117" s="87"/>
      <c r="L117" s="87"/>
      <c r="M117" s="88"/>
      <c r="N117" s="87">
        <v>5.8244119656840621</v>
      </c>
      <c r="O117" s="87">
        <v>0.33534191689787657</v>
      </c>
      <c r="P117" s="87"/>
      <c r="Q117" s="87"/>
      <c r="R117" s="88"/>
    </row>
    <row r="118" spans="1:76" s="68" customFormat="1" x14ac:dyDescent="0.2">
      <c r="A118" s="63" t="s">
        <v>196</v>
      </c>
      <c r="B118" s="64" t="s">
        <v>232</v>
      </c>
      <c r="C118" s="65">
        <v>414</v>
      </c>
      <c r="D118" s="65">
        <v>1</v>
      </c>
      <c r="E118" s="65">
        <v>4</v>
      </c>
      <c r="F118" s="66">
        <v>0.23</v>
      </c>
      <c r="G118" s="67">
        <v>2.0171134074604283E-3</v>
      </c>
      <c r="H118" s="67">
        <v>2.0170315132155055E-3</v>
      </c>
      <c r="I118" s="89">
        <v>6.5788346312203316</v>
      </c>
      <c r="J118" s="89">
        <v>0.12989880164250939</v>
      </c>
      <c r="K118" s="89">
        <v>6.5379860590990546</v>
      </c>
      <c r="L118" s="89">
        <v>0.1183167025940388</v>
      </c>
      <c r="M118" s="89">
        <v>7.0473149713341982E-2</v>
      </c>
      <c r="N118" s="89">
        <v>5.9412564634093723</v>
      </c>
      <c r="O118" s="89">
        <v>0.33577549975906662</v>
      </c>
      <c r="P118" s="89">
        <v>5.9004337652254213</v>
      </c>
      <c r="Q118" s="89">
        <v>0.31857647004013256</v>
      </c>
      <c r="R118" s="89">
        <v>7.0428511240763866E-2</v>
      </c>
      <c r="T118" s="172">
        <v>1360</v>
      </c>
      <c r="U118" s="173">
        <v>6.2191000000000001</v>
      </c>
      <c r="V118" s="65">
        <v>3</v>
      </c>
      <c r="W118" s="174">
        <v>39.3996</v>
      </c>
      <c r="X118" s="174">
        <v>0.30476666666666669</v>
      </c>
      <c r="Y118" s="174">
        <v>22.4834</v>
      </c>
      <c r="Z118" s="174">
        <v>9.3100000000000002E-2</v>
      </c>
      <c r="AA118" s="174">
        <v>16.099333333333334</v>
      </c>
      <c r="AB118" s="174">
        <v>0.30590000000000001</v>
      </c>
      <c r="AC118" s="174">
        <v>11.863133333333332</v>
      </c>
      <c r="AD118" s="174">
        <v>8.6646000000000001</v>
      </c>
      <c r="AE118" s="174">
        <v>0.13776666666666668</v>
      </c>
      <c r="AF118" s="174">
        <v>99.351599999999991</v>
      </c>
      <c r="AH118" s="68" t="s">
        <v>25</v>
      </c>
      <c r="AJ118" s="175">
        <v>22.964455814205738</v>
      </c>
      <c r="AK118" s="175"/>
      <c r="AL118" s="175">
        <v>56.767971841327736</v>
      </c>
      <c r="AM118" s="175">
        <v>0.27690280385899069</v>
      </c>
      <c r="AO118" s="176">
        <v>2.9413698315940602</v>
      </c>
      <c r="AP118" s="176">
        <v>0</v>
      </c>
      <c r="AQ118" s="176">
        <v>5.863016840593982E-2</v>
      </c>
      <c r="AR118" s="176">
        <v>0</v>
      </c>
      <c r="AS118" s="177">
        <v>3</v>
      </c>
      <c r="AT118" s="68" t="s">
        <v>85</v>
      </c>
      <c r="AU118" s="176">
        <v>1.9195941242827985</v>
      </c>
      <c r="AV118" s="176">
        <v>5.7748119605160006E-2</v>
      </c>
      <c r="AW118" s="176">
        <v>5.4951853502912627E-3</v>
      </c>
      <c r="AX118" s="176">
        <v>1.711691309398437E-2</v>
      </c>
      <c r="AY118" s="176">
        <v>0</v>
      </c>
      <c r="AZ118" s="176">
        <v>4.5657667765874876E-5</v>
      </c>
      <c r="BA118" s="176">
        <v>0</v>
      </c>
      <c r="BB118" s="177">
        <v>2</v>
      </c>
      <c r="BC118" s="68" t="s">
        <v>85</v>
      </c>
      <c r="BD118" s="176">
        <v>1.3202791902878153</v>
      </c>
      <c r="BE118" s="176">
        <v>0.94740863898985994</v>
      </c>
      <c r="BF118" s="176">
        <v>0.69307379039409878</v>
      </c>
      <c r="BG118" s="176">
        <v>1.9342950975716647E-2</v>
      </c>
      <c r="BH118" s="176">
        <v>1.9941087020274376E-2</v>
      </c>
      <c r="BI118" s="177">
        <v>3.0000456576677652</v>
      </c>
      <c r="BK118" s="177">
        <f t="shared" ref="BK118:BK119" si="39">AS118+BB118+BI118</f>
        <v>8.0000456576677657</v>
      </c>
      <c r="BM118" s="178">
        <v>0.44009999999999999</v>
      </c>
      <c r="BN118" s="178">
        <v>0.31580000000000003</v>
      </c>
      <c r="BO118" s="178">
        <v>0.19750000000000001</v>
      </c>
      <c r="BP118" s="178">
        <v>1.5100000000000001E-2</v>
      </c>
      <c r="BQ118" s="178">
        <v>6.4000000000000003E-3</v>
      </c>
      <c r="BR118" s="178">
        <v>2.7000000000000001E-3</v>
      </c>
      <c r="BS118" s="178">
        <v>8.6E-3</v>
      </c>
      <c r="BT118" s="178" t="s">
        <v>84</v>
      </c>
      <c r="BU118" s="178" t="s">
        <v>84</v>
      </c>
      <c r="BV118" s="178" t="s">
        <v>84</v>
      </c>
      <c r="BW118" s="178"/>
      <c r="BX118" s="178">
        <v>1.38E-2</v>
      </c>
    </row>
    <row r="119" spans="1:76" s="147" customFormat="1" x14ac:dyDescent="0.2">
      <c r="A119" s="141" t="s">
        <v>196</v>
      </c>
      <c r="B119" s="142" t="s">
        <v>233</v>
      </c>
      <c r="C119" s="143">
        <v>414</v>
      </c>
      <c r="D119" s="143">
        <v>2</v>
      </c>
      <c r="E119" s="143">
        <v>1</v>
      </c>
      <c r="F119" s="144">
        <v>0.23300000000000001</v>
      </c>
      <c r="G119" s="145">
        <v>2.0166300838570322E-3</v>
      </c>
      <c r="H119" s="145">
        <v>2.0166300838570322E-3</v>
      </c>
      <c r="I119" s="146">
        <v>6.3573027070917831</v>
      </c>
      <c r="J119" s="146">
        <v>0.10928509550129925</v>
      </c>
      <c r="K119" s="146">
        <v>6.3573027070917831</v>
      </c>
      <c r="L119" s="146">
        <v>0.10928509550129925</v>
      </c>
      <c r="M119" s="215" t="s">
        <v>113</v>
      </c>
      <c r="N119" s="146">
        <v>5.7002213529984136</v>
      </c>
      <c r="O119" s="146">
        <v>0.30499727325786052</v>
      </c>
      <c r="P119" s="146">
        <v>5.7002213529984136</v>
      </c>
      <c r="Q119" s="146">
        <v>0.30499727325786052</v>
      </c>
      <c r="R119" s="215" t="s">
        <v>113</v>
      </c>
      <c r="T119" s="216">
        <v>1380</v>
      </c>
      <c r="U119" s="217">
        <v>6.3258999999999999</v>
      </c>
      <c r="V119" s="143">
        <v>1</v>
      </c>
      <c r="W119" s="218">
        <v>39.692682310656572</v>
      </c>
      <c r="X119" s="218">
        <v>0.31922892683775184</v>
      </c>
      <c r="Y119" s="218">
        <v>22.461391788278299</v>
      </c>
      <c r="Z119" s="218">
        <v>7.6170446466982553E-2</v>
      </c>
      <c r="AA119" s="218">
        <v>15.767282418665388</v>
      </c>
      <c r="AB119" s="218">
        <v>0.31852177415171884</v>
      </c>
      <c r="AC119" s="218">
        <v>11.802782417139841</v>
      </c>
      <c r="AD119" s="218">
        <v>8.7308101272002219</v>
      </c>
      <c r="AE119" s="218">
        <v>0.16112979060323232</v>
      </c>
      <c r="AF119" s="218">
        <v>99.33</v>
      </c>
      <c r="AH119" s="147" t="s">
        <v>25</v>
      </c>
      <c r="AJ119" s="219">
        <v>23.311015312615428</v>
      </c>
      <c r="AK119" s="219"/>
      <c r="AL119" s="219">
        <v>57.153856576147142</v>
      </c>
      <c r="AM119" s="219">
        <v>0.22688577460626899</v>
      </c>
      <c r="AO119" s="220">
        <v>2.9625890348878943</v>
      </c>
      <c r="AP119" s="220">
        <v>0</v>
      </c>
      <c r="AQ119" s="220">
        <v>3.7410965112105732E-2</v>
      </c>
      <c r="AR119" s="220">
        <v>0</v>
      </c>
      <c r="AS119" s="221">
        <v>3</v>
      </c>
      <c r="AT119" s="147" t="s">
        <v>85</v>
      </c>
      <c r="AU119" s="220">
        <v>1.9384362026377733</v>
      </c>
      <c r="AV119" s="220">
        <v>3.9147082619376571E-2</v>
      </c>
      <c r="AW119" s="220">
        <v>4.4949235298225552E-3</v>
      </c>
      <c r="AX119" s="220">
        <v>1.7925173190262812E-2</v>
      </c>
      <c r="AY119" s="220">
        <v>0</v>
      </c>
      <c r="AZ119" s="220">
        <v>0</v>
      </c>
      <c r="BA119" s="220">
        <v>0</v>
      </c>
      <c r="BB119" s="221">
        <v>2.0000033819772352</v>
      </c>
      <c r="BC119" s="147" t="s">
        <v>85</v>
      </c>
      <c r="BD119" s="220">
        <v>1.313269655337689</v>
      </c>
      <c r="BE119" s="220">
        <v>0.94505865666091804</v>
      </c>
      <c r="BF119" s="220">
        <v>0.69821414476727484</v>
      </c>
      <c r="BG119" s="220">
        <v>2.0136571201484172E-2</v>
      </c>
      <c r="BH119" s="220">
        <v>2.3317590055399219E-2</v>
      </c>
      <c r="BI119" s="221">
        <v>2.9999966180227653</v>
      </c>
      <c r="BK119" s="221">
        <f t="shared" si="39"/>
        <v>8</v>
      </c>
      <c r="BM119" s="222">
        <v>0.43780000000000002</v>
      </c>
      <c r="BN119" s="222">
        <v>0.315</v>
      </c>
      <c r="BO119" s="222">
        <v>0.2097</v>
      </c>
      <c r="BP119" s="222">
        <v>1.18E-2</v>
      </c>
      <c r="BQ119" s="222">
        <v>6.7000000000000002E-3</v>
      </c>
      <c r="BR119" s="222">
        <v>2.2000000000000001E-3</v>
      </c>
      <c r="BS119" s="222">
        <v>8.9999999999999993E-3</v>
      </c>
      <c r="BT119" s="222" t="s">
        <v>84</v>
      </c>
      <c r="BU119" s="222" t="s">
        <v>84</v>
      </c>
      <c r="BV119" s="222" t="s">
        <v>84</v>
      </c>
      <c r="BW119" s="222"/>
      <c r="BX119" s="222">
        <v>7.7999999999999996E-3</v>
      </c>
    </row>
    <row r="120" spans="1:76" x14ac:dyDescent="0.2">
      <c r="A120" s="58" t="s">
        <v>196</v>
      </c>
      <c r="B120" s="57" t="s">
        <v>234</v>
      </c>
      <c r="C120" s="3">
        <v>419</v>
      </c>
      <c r="D120" s="3">
        <v>1</v>
      </c>
      <c r="E120" s="3">
        <v>1</v>
      </c>
      <c r="F120" s="60">
        <v>0.35499999999999998</v>
      </c>
      <c r="G120" s="44">
        <v>2.0168163608686872E-3</v>
      </c>
      <c r="H120" s="44"/>
      <c r="I120" s="42">
        <v>7.1794397667028775</v>
      </c>
      <c r="J120" s="42">
        <v>0.10570705628123839</v>
      </c>
      <c r="K120" s="42"/>
      <c r="L120" s="42"/>
      <c r="N120" s="42">
        <v>5.7931183266941577</v>
      </c>
      <c r="O120" s="42">
        <v>0.29991035392202353</v>
      </c>
    </row>
    <row r="121" spans="1:76" x14ac:dyDescent="0.2">
      <c r="A121" s="58" t="s">
        <v>196</v>
      </c>
      <c r="B121" s="57" t="s">
        <v>235</v>
      </c>
      <c r="C121" s="3">
        <v>419</v>
      </c>
      <c r="D121" s="3">
        <v>1</v>
      </c>
      <c r="E121" s="3">
        <v>2</v>
      </c>
      <c r="F121" s="60">
        <v>0.35499999999999998</v>
      </c>
      <c r="G121" s="44">
        <v>2.016785992288655E-3</v>
      </c>
      <c r="H121" s="44"/>
      <c r="I121" s="42">
        <v>7.1642739786732523</v>
      </c>
      <c r="J121" s="42">
        <v>0.12746316102294028</v>
      </c>
      <c r="K121" s="42"/>
      <c r="L121" s="42"/>
      <c r="N121" s="42">
        <v>5.7779734134526528</v>
      </c>
      <c r="O121" s="42">
        <v>0.3320205961916845</v>
      </c>
    </row>
    <row r="122" spans="1:76" x14ac:dyDescent="0.2">
      <c r="A122" s="58" t="s">
        <v>196</v>
      </c>
      <c r="B122" s="57" t="s">
        <v>236</v>
      </c>
      <c r="C122" s="3">
        <v>419</v>
      </c>
      <c r="D122" s="3">
        <v>1</v>
      </c>
      <c r="E122" s="3">
        <v>3</v>
      </c>
      <c r="F122" s="60">
        <v>0.35499999999999998</v>
      </c>
      <c r="G122" s="44">
        <v>2.0166385041461904E-3</v>
      </c>
      <c r="H122" s="44"/>
      <c r="I122" s="42">
        <v>7.090619764248185</v>
      </c>
      <c r="J122" s="42">
        <v>8.866167953311116E-2</v>
      </c>
      <c r="K122" s="42"/>
      <c r="L122" s="42"/>
      <c r="N122" s="42">
        <v>5.7044205795881986</v>
      </c>
      <c r="O122" s="42">
        <v>0.27693663105219846</v>
      </c>
    </row>
    <row r="123" spans="1:76" x14ac:dyDescent="0.2">
      <c r="A123" s="58" t="s">
        <v>196</v>
      </c>
      <c r="B123" s="57" t="s">
        <v>237</v>
      </c>
      <c r="C123" s="3">
        <v>419</v>
      </c>
      <c r="D123" s="3">
        <v>1</v>
      </c>
      <c r="E123" s="3">
        <v>4</v>
      </c>
      <c r="F123" s="60">
        <v>0.35499999999999998</v>
      </c>
      <c r="G123" s="44">
        <v>2.0173451093290812E-3</v>
      </c>
      <c r="H123" s="44"/>
      <c r="I123" s="42">
        <v>7.4434918581325338</v>
      </c>
      <c r="J123" s="42">
        <v>0.12233843611984747</v>
      </c>
      <c r="K123" s="42"/>
      <c r="L123" s="42"/>
      <c r="N123" s="42">
        <v>6.0568069664279633</v>
      </c>
      <c r="O123" s="42">
        <v>0.32421756620615244</v>
      </c>
    </row>
    <row r="124" spans="1:76" x14ac:dyDescent="0.2">
      <c r="A124" s="58" t="s">
        <v>196</v>
      </c>
      <c r="B124" s="57" t="s">
        <v>238</v>
      </c>
      <c r="C124" s="3">
        <v>419</v>
      </c>
      <c r="D124" s="3">
        <v>1</v>
      </c>
      <c r="E124" s="3">
        <v>5</v>
      </c>
      <c r="F124" s="60">
        <v>0.35499999999999998</v>
      </c>
      <c r="G124" s="44">
        <v>2.016645080940134E-3</v>
      </c>
      <c r="H124" s="44"/>
      <c r="I124" s="42">
        <v>7.0939041543236492</v>
      </c>
      <c r="J124" s="42">
        <v>0.13779651027511547</v>
      </c>
      <c r="K124" s="42"/>
      <c r="L124" s="42"/>
      <c r="N124" s="42">
        <v>5.7077004488998995</v>
      </c>
      <c r="O124" s="42">
        <v>0.34814039456164703</v>
      </c>
    </row>
    <row r="125" spans="1:76" s="74" customFormat="1" x14ac:dyDescent="0.2">
      <c r="A125" s="69" t="s">
        <v>196</v>
      </c>
      <c r="B125" s="70" t="s">
        <v>239</v>
      </c>
      <c r="C125" s="71">
        <v>419</v>
      </c>
      <c r="D125" s="71">
        <v>1</v>
      </c>
      <c r="E125" s="71">
        <v>6</v>
      </c>
      <c r="F125" s="72">
        <v>0.35499999999999998</v>
      </c>
      <c r="G125" s="73">
        <v>2.0171495107863596E-3</v>
      </c>
      <c r="H125" s="73">
        <v>2.016896759726518E-3</v>
      </c>
      <c r="I125" s="92">
        <v>7.3458117547282598</v>
      </c>
      <c r="J125" s="92">
        <v>0.1062462712581011</v>
      </c>
      <c r="K125" s="92">
        <v>7.1718568726880649</v>
      </c>
      <c r="L125" s="92">
        <v>0.1147021857483923</v>
      </c>
      <c r="M125" s="92">
        <v>0.14364270284570904</v>
      </c>
      <c r="N125" s="92">
        <v>5.9592613137640082</v>
      </c>
      <c r="O125" s="92">
        <v>0.30067153668120289</v>
      </c>
      <c r="P125" s="92">
        <v>5.7855458700734053</v>
      </c>
      <c r="Q125" s="92">
        <v>0.31364951310248484</v>
      </c>
      <c r="R125" s="92">
        <v>0.14344498737341746</v>
      </c>
      <c r="T125" s="165">
        <v>1500</v>
      </c>
      <c r="U125" s="166">
        <v>7.0304000000000002</v>
      </c>
      <c r="V125" s="71">
        <v>5</v>
      </c>
      <c r="W125" s="167">
        <v>39.126919999999998</v>
      </c>
      <c r="X125" s="167">
        <v>0.21714000000000003</v>
      </c>
      <c r="Y125" s="167">
        <v>22.480979999999999</v>
      </c>
      <c r="Z125" s="167">
        <v>2.1360000000000001E-2</v>
      </c>
      <c r="AA125" s="167">
        <v>14.967079999999999</v>
      </c>
      <c r="AB125" s="167">
        <v>0.29748000000000002</v>
      </c>
      <c r="AC125" s="167">
        <v>8.9612599999999993</v>
      </c>
      <c r="AD125" s="167">
        <v>13.28928</v>
      </c>
      <c r="AE125" s="167">
        <v>9.509999999999999E-2</v>
      </c>
      <c r="AF125" s="167">
        <v>99.456599999999995</v>
      </c>
      <c r="AH125" s="74" t="s">
        <v>25</v>
      </c>
      <c r="AJ125" s="168">
        <v>35.499342782004142</v>
      </c>
      <c r="AK125" s="168"/>
      <c r="AL125" s="168">
        <v>51.619201317095843</v>
      </c>
      <c r="AM125" s="168">
        <v>6.3672704224504842E-2</v>
      </c>
      <c r="AO125" s="169">
        <v>2.9431449491546391</v>
      </c>
      <c r="AP125" s="169">
        <v>0</v>
      </c>
      <c r="AQ125" s="169">
        <v>5.685505084536091E-2</v>
      </c>
      <c r="AR125" s="169">
        <v>0</v>
      </c>
      <c r="AS125" s="170">
        <v>3</v>
      </c>
      <c r="AT125" s="74" t="s">
        <v>85</v>
      </c>
      <c r="AU125" s="169">
        <v>1.9361433538543404</v>
      </c>
      <c r="AV125" s="169">
        <v>5.0335257191473533E-2</v>
      </c>
      <c r="AW125" s="169">
        <v>1.2703169152455498E-3</v>
      </c>
      <c r="AX125" s="169">
        <v>1.2287852293134616E-2</v>
      </c>
      <c r="AY125" s="169">
        <v>0</v>
      </c>
      <c r="AZ125" s="169">
        <v>0</v>
      </c>
      <c r="BA125" s="169">
        <v>0</v>
      </c>
      <c r="BB125" s="170">
        <v>2.0000367802541938</v>
      </c>
      <c r="BC125" s="74" t="s">
        <v>85</v>
      </c>
      <c r="BD125" s="169">
        <v>1.0048786351509276</v>
      </c>
      <c r="BE125" s="169">
        <v>0.89120989765220915</v>
      </c>
      <c r="BF125" s="169">
        <v>1.0710520514544666</v>
      </c>
      <c r="BG125" s="169">
        <v>1.8953053786234783E-2</v>
      </c>
      <c r="BH125" s="169">
        <v>1.3869581701968307E-2</v>
      </c>
      <c r="BI125" s="170">
        <v>2.9999632197458066</v>
      </c>
      <c r="BK125" s="170">
        <f t="shared" ref="BK125:BK126" si="40">AS125+BB125+BI125</f>
        <v>8</v>
      </c>
      <c r="BM125" s="171">
        <v>0.33500000000000002</v>
      </c>
      <c r="BN125" s="171">
        <v>0.29709999999999998</v>
      </c>
      <c r="BO125" s="171">
        <v>0.32969999999999999</v>
      </c>
      <c r="BP125" s="171">
        <v>1.03E-2</v>
      </c>
      <c r="BQ125" s="171">
        <v>6.3E-3</v>
      </c>
      <c r="BR125" s="171">
        <v>5.9999999999999995E-4</v>
      </c>
      <c r="BS125" s="171">
        <v>6.1000000000000004E-3</v>
      </c>
      <c r="BT125" s="171" t="s">
        <v>84</v>
      </c>
      <c r="BU125" s="171" t="s">
        <v>84</v>
      </c>
      <c r="BV125" s="171" t="s">
        <v>84</v>
      </c>
      <c r="BW125" s="171"/>
      <c r="BX125" s="171">
        <v>1.49E-2</v>
      </c>
    </row>
    <row r="126" spans="1:76" s="147" customFormat="1" x14ac:dyDescent="0.2">
      <c r="A126" s="141" t="s">
        <v>196</v>
      </c>
      <c r="B126" s="142" t="s">
        <v>240</v>
      </c>
      <c r="C126" s="143">
        <v>419</v>
      </c>
      <c r="D126" s="143">
        <v>2</v>
      </c>
      <c r="E126" s="143">
        <v>1</v>
      </c>
      <c r="F126" s="144">
        <v>0.38700000000000001</v>
      </c>
      <c r="G126" s="145">
        <v>2.0166782744805664E-3</v>
      </c>
      <c r="H126" s="145">
        <v>2.0166782744805664E-3</v>
      </c>
      <c r="I126" s="146">
        <v>7.2790325082501273</v>
      </c>
      <c r="J126" s="146">
        <v>0.11919278315401481</v>
      </c>
      <c r="K126" s="146">
        <v>7.2790325082501273</v>
      </c>
      <c r="L126" s="146">
        <v>0.11919278315401481</v>
      </c>
      <c r="M126" s="149" t="s">
        <v>113</v>
      </c>
      <c r="N126" s="146">
        <v>5.7242541794166879</v>
      </c>
      <c r="O126" s="146">
        <v>0.31949632137241935</v>
      </c>
      <c r="P126" s="146">
        <v>5.7242541794166879</v>
      </c>
      <c r="Q126" s="146">
        <v>0.31949632137241935</v>
      </c>
      <c r="R126" s="149" t="s">
        <v>113</v>
      </c>
      <c r="T126" s="216">
        <v>1510</v>
      </c>
      <c r="U126" s="217">
        <v>7.0545</v>
      </c>
      <c r="V126" s="143">
        <v>2</v>
      </c>
      <c r="W126" s="218">
        <v>39.122050000000002</v>
      </c>
      <c r="X126" s="218">
        <v>0.18795000000000001</v>
      </c>
      <c r="Y126" s="218">
        <v>22.456849999999999</v>
      </c>
      <c r="Z126" s="218">
        <v>1.8550000000000001E-2</v>
      </c>
      <c r="AA126" s="218">
        <v>14.2615</v>
      </c>
      <c r="AB126" s="218">
        <v>0.32089999999999996</v>
      </c>
      <c r="AC126" s="218">
        <v>8.3322000000000003</v>
      </c>
      <c r="AD126" s="218">
        <v>14.361699999999999</v>
      </c>
      <c r="AE126" s="218">
        <v>7.2500000000000009E-2</v>
      </c>
      <c r="AF126" s="218">
        <v>99.134200000000007</v>
      </c>
      <c r="AH126" s="147" t="s">
        <v>25</v>
      </c>
      <c r="AJ126" s="219">
        <v>38.729523974001062</v>
      </c>
      <c r="AK126" s="219"/>
      <c r="AL126" s="219">
        <v>51.007286620491868</v>
      </c>
      <c r="AM126" s="219">
        <v>5.5360306197399893E-2</v>
      </c>
      <c r="AO126" s="220">
        <v>2.9555700023779878</v>
      </c>
      <c r="AP126" s="220">
        <v>0</v>
      </c>
      <c r="AQ126" s="220">
        <v>4.4429997622012163E-2</v>
      </c>
      <c r="AR126" s="220">
        <v>0</v>
      </c>
      <c r="AS126" s="221">
        <v>3</v>
      </c>
      <c r="AT126" s="147" t="s">
        <v>85</v>
      </c>
      <c r="AU126" s="220">
        <v>1.9550828871261001</v>
      </c>
      <c r="AV126" s="220">
        <v>3.3094154336368677E-2</v>
      </c>
      <c r="AW126" s="220">
        <v>1.1079965389124838E-3</v>
      </c>
      <c r="AX126" s="220">
        <v>1.0682235198181173E-2</v>
      </c>
      <c r="AY126" s="220">
        <v>0</v>
      </c>
      <c r="AZ126" s="220">
        <v>3.2726800437421488E-5</v>
      </c>
      <c r="BA126" s="220">
        <v>0</v>
      </c>
      <c r="BB126" s="221">
        <v>2</v>
      </c>
      <c r="BC126" s="147" t="s">
        <v>85</v>
      </c>
      <c r="BD126" s="220">
        <v>0.93839973762198781</v>
      </c>
      <c r="BE126" s="220">
        <v>0.86796423845814541</v>
      </c>
      <c r="BF126" s="220">
        <v>1.1625151813743817</v>
      </c>
      <c r="BG126" s="220">
        <v>2.0534058570197442E-2</v>
      </c>
      <c r="BH126" s="220">
        <v>1.0619510775726169E-2</v>
      </c>
      <c r="BI126" s="221">
        <v>3.000032726800439</v>
      </c>
      <c r="BK126" s="221">
        <f t="shared" si="40"/>
        <v>8.0000327268004394</v>
      </c>
      <c r="BM126" s="222">
        <v>0.31280000000000002</v>
      </c>
      <c r="BN126" s="222">
        <v>0.2893</v>
      </c>
      <c r="BO126" s="222">
        <v>0.36859999999999998</v>
      </c>
      <c r="BP126" s="222">
        <v>5.3E-3</v>
      </c>
      <c r="BQ126" s="222">
        <v>6.7999999999999996E-3</v>
      </c>
      <c r="BR126" s="222">
        <v>5.9999999999999995E-4</v>
      </c>
      <c r="BS126" s="222">
        <v>5.3E-3</v>
      </c>
      <c r="BT126" s="222" t="s">
        <v>84</v>
      </c>
      <c r="BU126" s="222" t="s">
        <v>84</v>
      </c>
      <c r="BV126" s="222" t="s">
        <v>84</v>
      </c>
      <c r="BW126" s="222"/>
      <c r="BX126" s="222">
        <v>1.1299999999999999E-2</v>
      </c>
    </row>
    <row r="127" spans="1:76" s="106" customFormat="1" x14ac:dyDescent="0.2">
      <c r="A127" s="99" t="s">
        <v>196</v>
      </c>
      <c r="B127" s="100" t="s">
        <v>241</v>
      </c>
      <c r="C127" s="101">
        <v>419</v>
      </c>
      <c r="D127" s="101">
        <v>3</v>
      </c>
      <c r="E127" s="101">
        <v>1</v>
      </c>
      <c r="F127" s="102">
        <v>0.35799999999999998</v>
      </c>
      <c r="G127" s="103">
        <v>2.0167951395620577E-3</v>
      </c>
      <c r="H127" s="103"/>
      <c r="I127" s="104">
        <v>7.1850453804651604</v>
      </c>
      <c r="J127" s="104">
        <v>0.13050962987339287</v>
      </c>
      <c r="K127" s="104"/>
      <c r="L127" s="104"/>
      <c r="M127" s="105"/>
      <c r="N127" s="104">
        <v>5.7825351895359756</v>
      </c>
      <c r="O127" s="104">
        <v>0.33672138171491894</v>
      </c>
      <c r="P127" s="104"/>
      <c r="Q127" s="104"/>
      <c r="R127" s="105"/>
    </row>
    <row r="128" spans="1:76" s="106" customFormat="1" x14ac:dyDescent="0.2">
      <c r="A128" s="99" t="s">
        <v>196</v>
      </c>
      <c r="B128" s="100" t="s">
        <v>242</v>
      </c>
      <c r="C128" s="101">
        <v>419</v>
      </c>
      <c r="D128" s="101">
        <v>3</v>
      </c>
      <c r="E128" s="101">
        <v>2</v>
      </c>
      <c r="F128" s="102">
        <v>0.35799999999999998</v>
      </c>
      <c r="G128" s="103">
        <v>2.0170709961632905E-3</v>
      </c>
      <c r="H128" s="103"/>
      <c r="I128" s="104">
        <v>7.322807832377487</v>
      </c>
      <c r="J128" s="104">
        <v>0.12695427560980371</v>
      </c>
      <c r="K128" s="104"/>
      <c r="L128" s="104"/>
      <c r="M128" s="105"/>
      <c r="N128" s="104">
        <v>5.920105806548337</v>
      </c>
      <c r="O128" s="104">
        <v>0.33123978612358074</v>
      </c>
      <c r="P128" s="104"/>
      <c r="Q128" s="104"/>
      <c r="R128" s="105"/>
    </row>
    <row r="129" spans="1:76" s="106" customFormat="1" x14ac:dyDescent="0.2">
      <c r="A129" s="99" t="s">
        <v>196</v>
      </c>
      <c r="B129" s="100" t="s">
        <v>243</v>
      </c>
      <c r="C129" s="101">
        <v>419</v>
      </c>
      <c r="D129" s="101">
        <v>3</v>
      </c>
      <c r="E129" s="101">
        <v>3</v>
      </c>
      <c r="F129" s="102">
        <v>0.35799999999999998</v>
      </c>
      <c r="G129" s="103">
        <v>2.0169362831212352E-3</v>
      </c>
      <c r="H129" s="103"/>
      <c r="I129" s="104">
        <v>7.2555323026453067</v>
      </c>
      <c r="J129" s="104">
        <v>8.4524121126752921E-2</v>
      </c>
      <c r="K129" s="104"/>
      <c r="L129" s="104"/>
      <c r="M129" s="105"/>
      <c r="N129" s="104">
        <v>5.8529239583260395</v>
      </c>
      <c r="O129" s="104">
        <v>0.27171241392049922</v>
      </c>
      <c r="P129" s="104"/>
      <c r="Q129" s="104"/>
      <c r="R129" s="105"/>
    </row>
    <row r="130" spans="1:76" s="113" customFormat="1" x14ac:dyDescent="0.2">
      <c r="A130" s="107" t="s">
        <v>196</v>
      </c>
      <c r="B130" s="108" t="s">
        <v>244</v>
      </c>
      <c r="C130" s="109">
        <v>419</v>
      </c>
      <c r="D130" s="109">
        <v>3</v>
      </c>
      <c r="E130" s="109">
        <v>4</v>
      </c>
      <c r="F130" s="110">
        <v>0.35799999999999998</v>
      </c>
      <c r="G130" s="111">
        <v>2.0169726432168688E-3</v>
      </c>
      <c r="H130" s="111">
        <v>2.0169437655158631E-3</v>
      </c>
      <c r="I130" s="112">
        <v>7.2736904902828137</v>
      </c>
      <c r="J130" s="112">
        <v>0.13874121874082698</v>
      </c>
      <c r="K130" s="112">
        <v>7.2646113964640602</v>
      </c>
      <c r="L130" s="112">
        <v>0.12018231133769414</v>
      </c>
      <c r="M130" s="112">
        <v>5.7062162611912014E-2</v>
      </c>
      <c r="N130" s="112">
        <v>5.8710568605968572</v>
      </c>
      <c r="O130" s="112">
        <v>0.34963798030689852</v>
      </c>
      <c r="P130" s="112">
        <v>5.8619904094614483</v>
      </c>
      <c r="Q130" s="112">
        <v>0.32232789051647437</v>
      </c>
      <c r="R130" s="112">
        <v>5.6982703266453175E-2</v>
      </c>
      <c r="T130" s="208">
        <v>1530</v>
      </c>
      <c r="U130" s="209">
        <v>7.1781999999999995</v>
      </c>
      <c r="V130" s="109">
        <v>6</v>
      </c>
      <c r="W130" s="210">
        <v>39.169616666666663</v>
      </c>
      <c r="X130" s="210">
        <v>0.25069999999999998</v>
      </c>
      <c r="Y130" s="210">
        <v>22.557500000000001</v>
      </c>
      <c r="Z130" s="210">
        <v>4.1399999999999999E-2</v>
      </c>
      <c r="AA130" s="210">
        <v>14.666850000000002</v>
      </c>
      <c r="AB130" s="210">
        <v>0.29078333333333334</v>
      </c>
      <c r="AC130" s="210">
        <v>8.9809666666666672</v>
      </c>
      <c r="AD130" s="210">
        <v>13.325083333333334</v>
      </c>
      <c r="AE130" s="210">
        <v>0.10983333333333334</v>
      </c>
      <c r="AF130" s="210">
        <v>99.392733333333339</v>
      </c>
      <c r="AH130" s="113" t="s">
        <v>25</v>
      </c>
      <c r="AJ130" s="211">
        <v>35.758439530383889</v>
      </c>
      <c r="AK130" s="211"/>
      <c r="AL130" s="211">
        <v>52.179883947375757</v>
      </c>
      <c r="AM130" s="211">
        <v>0.12291902796365856</v>
      </c>
      <c r="AO130" s="212">
        <v>2.9459820987325074</v>
      </c>
      <c r="AP130" s="212">
        <v>0</v>
      </c>
      <c r="AQ130" s="212">
        <v>5.4017901267492618E-2</v>
      </c>
      <c r="AR130" s="212">
        <v>0</v>
      </c>
      <c r="AS130" s="213">
        <v>3</v>
      </c>
      <c r="AT130" s="113" t="s">
        <v>85</v>
      </c>
      <c r="AU130" s="212">
        <v>1.9455100104092191</v>
      </c>
      <c r="AV130" s="212">
        <v>3.7891970543177583E-2</v>
      </c>
      <c r="AW130" s="212">
        <v>2.4618181366422953E-3</v>
      </c>
      <c r="AX130" s="212">
        <v>1.4185193871535948E-2</v>
      </c>
      <c r="AY130" s="212">
        <v>0</v>
      </c>
      <c r="AZ130" s="212">
        <v>0</v>
      </c>
      <c r="BA130" s="212">
        <v>0</v>
      </c>
      <c r="BB130" s="213">
        <v>2.0000489929605747</v>
      </c>
      <c r="BD130" s="212">
        <v>1.0069604475618528</v>
      </c>
      <c r="BE130" s="212">
        <v>0.88464911424672432</v>
      </c>
      <c r="BF130" s="212">
        <v>1.0738011189898744</v>
      </c>
      <c r="BG130" s="212">
        <v>1.8524040676349874E-2</v>
      </c>
      <c r="BH130" s="212">
        <v>1.6016285564624252E-2</v>
      </c>
      <c r="BI130" s="213">
        <v>2.9999510070394262</v>
      </c>
      <c r="BK130" s="213">
        <f t="shared" ref="BK130" si="41">AS130+BB130+BI130</f>
        <v>8</v>
      </c>
      <c r="BM130" s="214">
        <v>0.3357</v>
      </c>
      <c r="BN130" s="214">
        <v>0.2949</v>
      </c>
      <c r="BO130" s="214">
        <v>0.33600000000000002</v>
      </c>
      <c r="BP130" s="214">
        <v>5.5999999999999999E-3</v>
      </c>
      <c r="BQ130" s="214">
        <v>6.1999999999999998E-3</v>
      </c>
      <c r="BR130" s="214">
        <v>1.1999999999999999E-3</v>
      </c>
      <c r="BS130" s="214">
        <v>7.1000000000000004E-3</v>
      </c>
      <c r="BT130" s="214" t="s">
        <v>84</v>
      </c>
      <c r="BU130" s="214" t="s">
        <v>84</v>
      </c>
      <c r="BV130" s="214" t="s">
        <v>84</v>
      </c>
      <c r="BW130" s="214"/>
      <c r="BX130" s="214">
        <v>1.3299999999999999E-2</v>
      </c>
    </row>
    <row r="131" spans="1:76" s="121" customFormat="1" x14ac:dyDescent="0.2">
      <c r="A131" s="114" t="s">
        <v>196</v>
      </c>
      <c r="B131" s="115" t="s">
        <v>245</v>
      </c>
      <c r="C131" s="122">
        <v>421</v>
      </c>
      <c r="D131" s="122">
        <v>1</v>
      </c>
      <c r="E131" s="122">
        <v>1</v>
      </c>
      <c r="F131" s="117">
        <v>8.1000000000000003E-2</v>
      </c>
      <c r="G131" s="118">
        <v>2.0193325158929542E-3</v>
      </c>
      <c r="H131" s="118"/>
      <c r="I131" s="119">
        <v>6.6042190802808598</v>
      </c>
      <c r="J131" s="119">
        <v>0.11053159696065373</v>
      </c>
      <c r="K131" s="119"/>
      <c r="L131" s="119"/>
      <c r="M131" s="120"/>
      <c r="N131" s="119">
        <v>7.0479333198454341</v>
      </c>
      <c r="O131" s="119">
        <v>0.30678889342989357</v>
      </c>
      <c r="P131" s="119"/>
      <c r="Q131" s="119"/>
      <c r="R131" s="120"/>
    </row>
    <row r="132" spans="1:76" s="68" customFormat="1" x14ac:dyDescent="0.2">
      <c r="A132" s="63" t="s">
        <v>196</v>
      </c>
      <c r="B132" s="64" t="s">
        <v>246</v>
      </c>
      <c r="C132" s="65">
        <v>421</v>
      </c>
      <c r="D132" s="65">
        <v>1</v>
      </c>
      <c r="E132" s="65">
        <v>2</v>
      </c>
      <c r="F132" s="66">
        <v>8.1000000000000003E-2</v>
      </c>
      <c r="G132" s="67">
        <v>2.0190732537446561E-3</v>
      </c>
      <c r="H132" s="67">
        <v>2.0192028848188054E-3</v>
      </c>
      <c r="I132" s="89">
        <v>6.4749811413724601</v>
      </c>
      <c r="J132" s="89">
        <v>0.12189990864643828</v>
      </c>
      <c r="K132" s="89">
        <v>6.5396001108266599</v>
      </c>
      <c r="L132" s="89">
        <v>0.11621575280354601</v>
      </c>
      <c r="M132" s="89">
        <v>9.1385022988702214E-2</v>
      </c>
      <c r="N132" s="89">
        <v>6.9186384124557687</v>
      </c>
      <c r="O132" s="89">
        <v>0.32355654693815916</v>
      </c>
      <c r="P132" s="89">
        <v>6.9832858661506014</v>
      </c>
      <c r="Q132" s="89">
        <v>0.31517272018402637</v>
      </c>
      <c r="R132" s="89">
        <v>9.1425305788119082E-2</v>
      </c>
      <c r="T132" s="172">
        <v>1480</v>
      </c>
      <c r="U132" s="173">
        <v>6.9</v>
      </c>
      <c r="V132" s="65">
        <v>1</v>
      </c>
      <c r="W132" s="174">
        <v>40.385599999999997</v>
      </c>
      <c r="X132" s="174">
        <v>0.43980000000000002</v>
      </c>
      <c r="Y132" s="174">
        <v>22.6737</v>
      </c>
      <c r="Z132" s="174">
        <v>0.15190000000000001</v>
      </c>
      <c r="AA132" s="174">
        <v>16.167999999999999</v>
      </c>
      <c r="AB132" s="174">
        <v>0.30420000000000003</v>
      </c>
      <c r="AC132" s="174">
        <v>15.92</v>
      </c>
      <c r="AD132" s="174">
        <v>3.0503999999999998</v>
      </c>
      <c r="AE132" s="174">
        <v>0.1757</v>
      </c>
      <c r="AF132" s="174">
        <v>99.269299999999987</v>
      </c>
      <c r="AH132" s="68" t="s">
        <v>25</v>
      </c>
      <c r="AJ132" s="175">
        <v>8.0671811672432021</v>
      </c>
      <c r="AK132" s="175"/>
      <c r="AL132" s="175">
        <v>63.697881152173785</v>
      </c>
      <c r="AM132" s="175">
        <v>0.44723174198669807</v>
      </c>
      <c r="AO132" s="176">
        <v>2.9728018273931629</v>
      </c>
      <c r="AP132" s="176">
        <v>0</v>
      </c>
      <c r="AQ132" s="176">
        <v>2.7198172606837101E-2</v>
      </c>
      <c r="AR132" s="176">
        <v>0</v>
      </c>
      <c r="AS132" s="177">
        <v>3</v>
      </c>
      <c r="AT132" s="68" t="s">
        <v>85</v>
      </c>
      <c r="AU132" s="176">
        <v>1.9398615168449624</v>
      </c>
      <c r="AV132" s="176">
        <v>2.6961492265740371E-2</v>
      </c>
      <c r="AW132" s="176">
        <v>8.8404024700035524E-3</v>
      </c>
      <c r="AX132" s="176">
        <v>2.4355374082431481E-2</v>
      </c>
      <c r="AY132" s="176">
        <v>0</v>
      </c>
      <c r="AZ132" s="176">
        <v>0</v>
      </c>
      <c r="BA132" s="176">
        <v>0</v>
      </c>
      <c r="BB132" s="177">
        <v>2.000018785663138</v>
      </c>
      <c r="BC132" s="68" t="s">
        <v>85</v>
      </c>
      <c r="BD132" s="176">
        <v>1.7469924526609821</v>
      </c>
      <c r="BE132" s="176">
        <v>0.96836096711771547</v>
      </c>
      <c r="BF132" s="176">
        <v>0.24058544423178055</v>
      </c>
      <c r="BG132" s="176">
        <v>1.8966363187649091E-2</v>
      </c>
      <c r="BH132" s="176">
        <v>2.5075987138734025E-2</v>
      </c>
      <c r="BI132" s="177">
        <v>2.9999812143368612</v>
      </c>
      <c r="BK132" s="177">
        <f t="shared" ref="BK132" si="42">AS132+BB132+BI132</f>
        <v>7.9999999999999991</v>
      </c>
      <c r="BM132" s="178">
        <v>0.58230000000000004</v>
      </c>
      <c r="BN132" s="178">
        <v>0.32279999999999998</v>
      </c>
      <c r="BO132" s="178">
        <v>5.8500000000000003E-2</v>
      </c>
      <c r="BP132" s="178">
        <v>5.1000000000000004E-3</v>
      </c>
      <c r="BQ132" s="178">
        <v>6.3E-3</v>
      </c>
      <c r="BR132" s="178">
        <v>4.4000000000000003E-3</v>
      </c>
      <c r="BS132" s="178">
        <v>1.2200000000000001E-2</v>
      </c>
      <c r="BT132" s="178" t="s">
        <v>84</v>
      </c>
      <c r="BU132" s="178" t="s">
        <v>84</v>
      </c>
      <c r="BV132" s="178" t="s">
        <v>84</v>
      </c>
      <c r="BW132" s="178"/>
      <c r="BX132" s="178">
        <v>8.3999999999999995E-3</v>
      </c>
    </row>
    <row r="133" spans="1:76" s="133" customFormat="1" x14ac:dyDescent="0.2">
      <c r="A133" s="127" t="s">
        <v>196</v>
      </c>
      <c r="B133" s="128" t="s">
        <v>247</v>
      </c>
      <c r="C133" s="129">
        <v>423</v>
      </c>
      <c r="D133" s="129">
        <v>1</v>
      </c>
      <c r="E133" s="129">
        <v>1</v>
      </c>
      <c r="F133" s="130">
        <v>0.246</v>
      </c>
      <c r="G133" s="131">
        <v>2.016857815213506E-3</v>
      </c>
      <c r="H133" s="131"/>
      <c r="I133" s="132">
        <v>6.5551747357843748</v>
      </c>
      <c r="J133" s="132">
        <v>9.0490078889884931E-2</v>
      </c>
      <c r="K133" s="132"/>
      <c r="L133" s="132"/>
      <c r="M133" s="148"/>
      <c r="N133" s="132">
        <v>5.8137917482077306</v>
      </c>
      <c r="O133" s="132">
        <v>0.27929237700121184</v>
      </c>
      <c r="P133" s="132"/>
      <c r="Q133" s="132"/>
      <c r="R133" s="148"/>
    </row>
    <row r="134" spans="1:76" s="133" customFormat="1" x14ac:dyDescent="0.2">
      <c r="A134" s="127" t="s">
        <v>196</v>
      </c>
      <c r="B134" s="128" t="s">
        <v>248</v>
      </c>
      <c r="C134" s="129">
        <v>423</v>
      </c>
      <c r="D134" s="129">
        <v>1</v>
      </c>
      <c r="E134" s="129">
        <v>2</v>
      </c>
      <c r="F134" s="130">
        <v>0.246</v>
      </c>
      <c r="G134" s="131">
        <v>2.0170372485707492E-3</v>
      </c>
      <c r="H134" s="131"/>
      <c r="I134" s="132">
        <v>6.6447247144150179</v>
      </c>
      <c r="J134" s="132">
        <v>0.11897952683554426</v>
      </c>
      <c r="K134" s="132"/>
      <c r="L134" s="132"/>
      <c r="M134" s="148"/>
      <c r="N134" s="132">
        <v>5.9032757683767922</v>
      </c>
      <c r="O134" s="132">
        <v>0.31917847534740162</v>
      </c>
      <c r="P134" s="132"/>
      <c r="Q134" s="132"/>
      <c r="R134" s="148"/>
    </row>
    <row r="135" spans="1:76" s="133" customFormat="1" x14ac:dyDescent="0.2">
      <c r="A135" s="127" t="s">
        <v>196</v>
      </c>
      <c r="B135" s="128" t="s">
        <v>249</v>
      </c>
      <c r="C135" s="129">
        <v>423</v>
      </c>
      <c r="D135" s="129">
        <v>1</v>
      </c>
      <c r="E135" s="129">
        <v>3</v>
      </c>
      <c r="F135" s="130">
        <v>0.246</v>
      </c>
      <c r="G135" s="131">
        <v>2.0165058514960482E-3</v>
      </c>
      <c r="H135" s="131"/>
      <c r="I135" s="132">
        <v>6.3795198639067241</v>
      </c>
      <c r="J135" s="132">
        <v>0.10896242686819341</v>
      </c>
      <c r="K135" s="132"/>
      <c r="L135" s="132"/>
      <c r="M135" s="148"/>
      <c r="N135" s="132">
        <v>5.63826625575925</v>
      </c>
      <c r="O135" s="132">
        <v>0.30453512095221308</v>
      </c>
      <c r="P135" s="132"/>
      <c r="Q135" s="132"/>
      <c r="R135" s="148"/>
    </row>
    <row r="136" spans="1:76" s="133" customFormat="1" x14ac:dyDescent="0.2">
      <c r="A136" s="127" t="s">
        <v>196</v>
      </c>
      <c r="B136" s="128" t="s">
        <v>250</v>
      </c>
      <c r="C136" s="129">
        <v>423</v>
      </c>
      <c r="D136" s="129">
        <v>1</v>
      </c>
      <c r="E136" s="129">
        <v>4</v>
      </c>
      <c r="F136" s="130">
        <v>0.246</v>
      </c>
      <c r="G136" s="131">
        <v>2.0169330402563849E-3</v>
      </c>
      <c r="H136" s="131"/>
      <c r="I136" s="132">
        <v>6.5927173704747322</v>
      </c>
      <c r="J136" s="132">
        <v>0.13061302548765952</v>
      </c>
      <c r="K136" s="132"/>
      <c r="L136" s="132"/>
      <c r="M136" s="148"/>
      <c r="N136" s="132">
        <v>5.8513067306926736</v>
      </c>
      <c r="O136" s="132">
        <v>0.33688191513433463</v>
      </c>
      <c r="P136" s="132"/>
      <c r="Q136" s="132"/>
      <c r="R136" s="148"/>
    </row>
    <row r="137" spans="1:76" s="133" customFormat="1" x14ac:dyDescent="0.2">
      <c r="A137" s="127" t="s">
        <v>196</v>
      </c>
      <c r="B137" s="128" t="s">
        <v>251</v>
      </c>
      <c r="C137" s="129">
        <v>423</v>
      </c>
      <c r="D137" s="129">
        <v>1</v>
      </c>
      <c r="E137" s="129">
        <v>5</v>
      </c>
      <c r="F137" s="130">
        <v>0.246</v>
      </c>
      <c r="G137" s="131">
        <v>2.0167226632467681E-3</v>
      </c>
      <c r="H137" s="131"/>
      <c r="I137" s="132">
        <v>6.4877243134144891</v>
      </c>
      <c r="J137" s="132">
        <v>0.13025025839609686</v>
      </c>
      <c r="K137" s="132"/>
      <c r="L137" s="132"/>
      <c r="M137" s="148"/>
      <c r="N137" s="132">
        <v>5.7463910067665491</v>
      </c>
      <c r="O137" s="132">
        <v>0.33631963175629442</v>
      </c>
      <c r="P137" s="132"/>
      <c r="Q137" s="132"/>
      <c r="R137" s="148"/>
    </row>
    <row r="138" spans="1:76" s="140" customFormat="1" x14ac:dyDescent="0.2">
      <c r="A138" s="134" t="s">
        <v>196</v>
      </c>
      <c r="B138" s="135" t="s">
        <v>252</v>
      </c>
      <c r="C138" s="136">
        <v>423</v>
      </c>
      <c r="D138" s="136">
        <v>1</v>
      </c>
      <c r="E138" s="136">
        <v>6</v>
      </c>
      <c r="F138" s="137">
        <v>0.246</v>
      </c>
      <c r="G138" s="138">
        <v>2.0164129910840351E-3</v>
      </c>
      <c r="H138" s="138">
        <v>2.016744934977915E-3</v>
      </c>
      <c r="I138" s="139">
        <v>6.3331759285361056</v>
      </c>
      <c r="J138" s="139">
        <v>0.14681155278413888</v>
      </c>
      <c r="K138" s="139">
        <v>6.5214495245994319</v>
      </c>
      <c r="L138" s="139">
        <v>0.1210178115435863</v>
      </c>
      <c r="M138" s="139">
        <v>0.1225351794229738</v>
      </c>
      <c r="N138" s="139">
        <v>5.5919564552340262</v>
      </c>
      <c r="O138" s="139">
        <v>0.36258086442855952</v>
      </c>
      <c r="P138" s="139">
        <v>5.7800913774871399</v>
      </c>
      <c r="Q138" s="139">
        <v>0.32313139743666924</v>
      </c>
      <c r="R138" s="139">
        <v>0.12244492555532703</v>
      </c>
      <c r="T138" s="201">
        <v>1480</v>
      </c>
      <c r="U138" s="202">
        <v>6.8733999999999993</v>
      </c>
      <c r="V138" s="136">
        <v>2</v>
      </c>
      <c r="W138" s="203">
        <v>39.876249999999999</v>
      </c>
      <c r="X138" s="203">
        <v>0.30830000000000002</v>
      </c>
      <c r="Y138" s="203">
        <v>22.713650000000001</v>
      </c>
      <c r="Z138" s="203">
        <v>2.1499999999999998E-2</v>
      </c>
      <c r="AA138" s="203">
        <v>15.20275</v>
      </c>
      <c r="AB138" s="203">
        <v>0.32269999999999999</v>
      </c>
      <c r="AC138" s="203">
        <v>11.7859</v>
      </c>
      <c r="AD138" s="203">
        <v>9.2273500000000013</v>
      </c>
      <c r="AE138" s="203">
        <v>0.15975</v>
      </c>
      <c r="AF138" s="203">
        <v>99.61815</v>
      </c>
      <c r="AH138" s="140" t="s">
        <v>25</v>
      </c>
      <c r="AJ138" s="204">
        <v>24.61544717022343</v>
      </c>
      <c r="AK138" s="204"/>
      <c r="AL138" s="204">
        <v>58.009431064105968</v>
      </c>
      <c r="AM138" s="204">
        <v>6.3433672443051009E-2</v>
      </c>
      <c r="AO138" s="205">
        <v>2.9634333599476088</v>
      </c>
      <c r="AP138" s="205">
        <v>0</v>
      </c>
      <c r="AQ138" s="205">
        <v>3.6566640052391186E-2</v>
      </c>
      <c r="AR138" s="205">
        <v>0</v>
      </c>
      <c r="AS138" s="206">
        <v>3</v>
      </c>
      <c r="AT138" s="140" t="s">
        <v>85</v>
      </c>
      <c r="AU138" s="205">
        <v>1.9528397447618553</v>
      </c>
      <c r="AV138" s="205">
        <v>2.8708250753738333E-2</v>
      </c>
      <c r="AW138" s="205">
        <v>1.263264113303336E-3</v>
      </c>
      <c r="AX138" s="205">
        <v>1.7236716543875829E-2</v>
      </c>
      <c r="AY138" s="205">
        <v>0</v>
      </c>
      <c r="AZ138" s="205">
        <v>0</v>
      </c>
      <c r="BA138" s="205">
        <v>0</v>
      </c>
      <c r="BB138" s="206">
        <v>2.0000479761727727</v>
      </c>
      <c r="BC138" s="140" t="s">
        <v>85</v>
      </c>
      <c r="BD138" s="205">
        <v>1.3057263033027422</v>
      </c>
      <c r="BE138" s="205">
        <v>0.91615964493174451</v>
      </c>
      <c r="BF138" s="205">
        <v>0.73473543520375917</v>
      </c>
      <c r="BG138" s="205">
        <v>2.0312587724725148E-2</v>
      </c>
      <c r="BH138" s="205">
        <v>2.3018052664256033E-2</v>
      </c>
      <c r="BI138" s="206">
        <v>2.9999520238272268</v>
      </c>
      <c r="BK138" s="206">
        <f t="shared" ref="BK138" si="43">AS138+BB138+BI138</f>
        <v>8</v>
      </c>
      <c r="BM138" s="207">
        <v>0.43519999999999998</v>
      </c>
      <c r="BN138" s="207">
        <v>0.3054</v>
      </c>
      <c r="BO138" s="207">
        <v>0.22900000000000001</v>
      </c>
      <c r="BP138" s="207">
        <v>6.6E-3</v>
      </c>
      <c r="BQ138" s="207">
        <v>6.7999999999999996E-3</v>
      </c>
      <c r="BR138" s="207">
        <v>5.9999999999999995E-4</v>
      </c>
      <c r="BS138" s="207">
        <v>8.6E-3</v>
      </c>
      <c r="BT138" s="207" t="s">
        <v>84</v>
      </c>
      <c r="BU138" s="207" t="s">
        <v>84</v>
      </c>
      <c r="BV138" s="207" t="s">
        <v>84</v>
      </c>
      <c r="BW138" s="207"/>
      <c r="BX138" s="207">
        <v>7.7000000000000002E-3</v>
      </c>
    </row>
    <row r="139" spans="1:76" s="157" customFormat="1" x14ac:dyDescent="0.2">
      <c r="A139" s="150" t="s">
        <v>196</v>
      </c>
      <c r="B139" s="151" t="s">
        <v>253</v>
      </c>
      <c r="C139" s="152">
        <v>423</v>
      </c>
      <c r="D139" s="152">
        <v>2</v>
      </c>
      <c r="E139" s="152">
        <v>1</v>
      </c>
      <c r="F139" s="153">
        <v>0.26200000000000001</v>
      </c>
      <c r="G139" s="154">
        <v>2.0166183160424647E-3</v>
      </c>
      <c r="H139" s="154"/>
      <c r="I139" s="155">
        <v>6.537163046126615</v>
      </c>
      <c r="J139" s="155">
        <v>0.11789605076744511</v>
      </c>
      <c r="K139" s="155"/>
      <c r="L139" s="155"/>
      <c r="M139" s="156"/>
      <c r="N139" s="155">
        <v>5.6943527042014885</v>
      </c>
      <c r="O139" s="155">
        <v>0.31756619655463525</v>
      </c>
      <c r="P139" s="155"/>
      <c r="Q139" s="155"/>
      <c r="R139" s="156"/>
    </row>
    <row r="140" spans="1:76" s="113" customFormat="1" x14ac:dyDescent="0.2">
      <c r="A140" s="107" t="s">
        <v>196</v>
      </c>
      <c r="B140" s="108" t="s">
        <v>254</v>
      </c>
      <c r="C140" s="109">
        <v>423</v>
      </c>
      <c r="D140" s="109">
        <v>2</v>
      </c>
      <c r="E140" s="109">
        <v>2</v>
      </c>
      <c r="F140" s="110">
        <v>0.26200000000000001</v>
      </c>
      <c r="G140" s="111">
        <v>2.0168127922636386E-3</v>
      </c>
      <c r="H140" s="111">
        <v>2.0167155541530517E-3</v>
      </c>
      <c r="I140" s="112">
        <v>6.6342302711850376</v>
      </c>
      <c r="J140" s="112">
        <v>0.11423041580962577</v>
      </c>
      <c r="K140" s="112">
        <v>6.5856966586558263</v>
      </c>
      <c r="L140" s="112">
        <v>0.11606323328853543</v>
      </c>
      <c r="M140" s="112">
        <v>6.8636893069771374E-2</v>
      </c>
      <c r="N140" s="112">
        <v>5.7913386513259724</v>
      </c>
      <c r="O140" s="112">
        <v>0.31216138439579966</v>
      </c>
      <c r="P140" s="112">
        <v>5.7428456777637304</v>
      </c>
      <c r="Q140" s="112">
        <v>0.31486379047521745</v>
      </c>
      <c r="R140" s="112">
        <v>6.8579420891522455E-2</v>
      </c>
      <c r="T140" s="208">
        <v>1480</v>
      </c>
      <c r="U140" s="209">
        <v>6.8733999999999993</v>
      </c>
      <c r="V140" s="109">
        <v>3</v>
      </c>
      <c r="W140" s="210">
        <v>39.412500000000001</v>
      </c>
      <c r="X140" s="210">
        <v>0.3674</v>
      </c>
      <c r="Y140" s="210">
        <v>22.433166666666665</v>
      </c>
      <c r="Z140" s="210">
        <v>3.7366666666666666E-2</v>
      </c>
      <c r="AA140" s="210">
        <v>15.923999999999999</v>
      </c>
      <c r="AB140" s="210">
        <v>0.37210000000000004</v>
      </c>
      <c r="AC140" s="210">
        <v>10.846866666666665</v>
      </c>
      <c r="AD140" s="210">
        <v>9.7720666666666673</v>
      </c>
      <c r="AE140" s="210">
        <v>0.12650000000000003</v>
      </c>
      <c r="AF140" s="210">
        <v>99.291966666666667</v>
      </c>
      <c r="AH140" s="113" t="s">
        <v>25</v>
      </c>
      <c r="AJ140" s="211">
        <v>26.207281739999999</v>
      </c>
      <c r="AK140" s="211"/>
      <c r="AL140" s="211">
        <v>54.829442641198781</v>
      </c>
      <c r="AM140" s="211">
        <v>0.11157139343165633</v>
      </c>
      <c r="AO140" s="212">
        <v>2.9556844541372183</v>
      </c>
      <c r="AP140" s="212">
        <v>0</v>
      </c>
      <c r="AQ140" s="212">
        <v>4.4315545862781747E-2</v>
      </c>
      <c r="AR140" s="212">
        <v>0</v>
      </c>
      <c r="AS140" s="213">
        <v>3</v>
      </c>
      <c r="AT140" s="113" t="s">
        <v>85</v>
      </c>
      <c r="AU140" s="212">
        <v>1.9384455512348664</v>
      </c>
      <c r="AV140" s="212">
        <v>3.8591240258809119E-2</v>
      </c>
      <c r="AW140" s="212">
        <v>2.2155588232364168E-3</v>
      </c>
      <c r="AX140" s="212">
        <v>2.0728286141452074E-2</v>
      </c>
      <c r="AY140" s="212">
        <v>0</v>
      </c>
      <c r="AZ140" s="212">
        <v>1.9363541635897263E-5</v>
      </c>
      <c r="BA140" s="212">
        <v>0</v>
      </c>
      <c r="BB140" s="213">
        <v>2</v>
      </c>
      <c r="BC140" s="113" t="s">
        <v>85</v>
      </c>
      <c r="BD140" s="212">
        <v>1.21265407597744</v>
      </c>
      <c r="BE140" s="212">
        <v>0.96013011477325672</v>
      </c>
      <c r="BF140" s="212">
        <v>0.78520605699145207</v>
      </c>
      <c r="BG140" s="212">
        <v>2.3635739062457375E-2</v>
      </c>
      <c r="BH140" s="212">
        <v>1.8393376737028178E-2</v>
      </c>
      <c r="BI140" s="213">
        <v>3.0000193635416346</v>
      </c>
      <c r="BK140" s="213">
        <f t="shared" ref="BK140" si="44">AS140+BB140+BI140</f>
        <v>8.0000193635416341</v>
      </c>
      <c r="BM140" s="214">
        <v>0.4042</v>
      </c>
      <c r="BN140" s="214">
        <v>0.32</v>
      </c>
      <c r="BO140" s="214">
        <v>0.23710000000000001</v>
      </c>
      <c r="BP140" s="214">
        <v>1.14E-2</v>
      </c>
      <c r="BQ140" s="214">
        <v>7.9000000000000008E-3</v>
      </c>
      <c r="BR140" s="214">
        <v>1.1000000000000001E-3</v>
      </c>
      <c r="BS140" s="214">
        <v>1.04E-2</v>
      </c>
      <c r="BT140" s="214" t="s">
        <v>84</v>
      </c>
      <c r="BU140" s="214" t="s">
        <v>84</v>
      </c>
      <c r="BV140" s="214" t="s">
        <v>84</v>
      </c>
      <c r="BW140" s="214"/>
      <c r="BX140" s="214">
        <v>7.9000000000000008E-3</v>
      </c>
    </row>
    <row r="141" spans="1:76" s="121" customFormat="1" x14ac:dyDescent="0.2">
      <c r="A141" s="114" t="s">
        <v>128</v>
      </c>
      <c r="B141" s="115" t="s">
        <v>255</v>
      </c>
      <c r="C141" s="122">
        <v>425</v>
      </c>
      <c r="D141" s="122">
        <v>1</v>
      </c>
      <c r="E141" s="122">
        <v>1</v>
      </c>
      <c r="F141" s="117">
        <v>8.7999999999999995E-2</v>
      </c>
      <c r="G141" s="118">
        <v>2.0221439720789613E-3</v>
      </c>
      <c r="H141" s="118"/>
      <c r="I141" s="119">
        <v>8.0646396260295461</v>
      </c>
      <c r="J141" s="119">
        <v>0.11766130523186286</v>
      </c>
      <c r="K141" s="119"/>
      <c r="L141" s="119"/>
      <c r="M141" s="120"/>
      <c r="N141" s="119">
        <v>8.4500159978861955</v>
      </c>
      <c r="O141" s="119">
        <v>0.3</v>
      </c>
      <c r="P141" s="119"/>
      <c r="Q141" s="119"/>
      <c r="R141" s="120"/>
    </row>
    <row r="142" spans="1:76" s="56" customFormat="1" x14ac:dyDescent="0.2">
      <c r="A142" s="54" t="s">
        <v>128</v>
      </c>
      <c r="B142" s="52" t="s">
        <v>256</v>
      </c>
      <c r="C142" s="62">
        <v>425</v>
      </c>
      <c r="D142" s="62">
        <v>1</v>
      </c>
      <c r="E142" s="62">
        <v>2</v>
      </c>
      <c r="F142" s="55">
        <v>8.7999999999999995E-2</v>
      </c>
      <c r="G142" s="53">
        <v>2.0220878494640669E-3</v>
      </c>
      <c r="H142" s="53"/>
      <c r="I142" s="87">
        <v>8.0366617845208932</v>
      </c>
      <c r="J142" s="87">
        <v>0.12693650402443302</v>
      </c>
      <c r="K142" s="87"/>
      <c r="L142" s="87"/>
      <c r="M142" s="88"/>
      <c r="N142" s="87">
        <v>8.4220274606359169</v>
      </c>
      <c r="O142" s="87">
        <v>0.3</v>
      </c>
      <c r="P142" s="87"/>
      <c r="Q142" s="87"/>
      <c r="R142" s="88"/>
    </row>
    <row r="143" spans="1:76" s="56" customFormat="1" x14ac:dyDescent="0.2">
      <c r="A143" s="54" t="s">
        <v>128</v>
      </c>
      <c r="B143" s="52" t="s">
        <v>257</v>
      </c>
      <c r="C143" s="62">
        <v>425</v>
      </c>
      <c r="D143" s="62">
        <v>1</v>
      </c>
      <c r="E143" s="62">
        <v>3</v>
      </c>
      <c r="F143" s="55">
        <v>8.7999999999999995E-2</v>
      </c>
      <c r="G143" s="53">
        <v>2.0226991702536451E-3</v>
      </c>
      <c r="H143" s="53"/>
      <c r="I143" s="87">
        <v>8.3414130188301794</v>
      </c>
      <c r="J143" s="87">
        <v>0.15188411899369203</v>
      </c>
      <c r="K143" s="87"/>
      <c r="L143" s="87"/>
      <c r="M143" s="88"/>
      <c r="N143" s="87">
        <v>8.7268951993044741</v>
      </c>
      <c r="O143" s="87">
        <v>0.3</v>
      </c>
      <c r="P143" s="87"/>
      <c r="Q143" s="87"/>
      <c r="R143" s="88"/>
    </row>
    <row r="144" spans="1:76" s="56" customFormat="1" x14ac:dyDescent="0.2">
      <c r="A144" s="54" t="s">
        <v>128</v>
      </c>
      <c r="B144" s="52" t="s">
        <v>258</v>
      </c>
      <c r="C144" s="62">
        <v>425</v>
      </c>
      <c r="D144" s="62">
        <v>1</v>
      </c>
      <c r="E144" s="62">
        <v>4</v>
      </c>
      <c r="F144" s="55">
        <v>8.7999999999999995E-2</v>
      </c>
      <c r="G144" s="53">
        <v>2.0217682276591725E-3</v>
      </c>
      <c r="H144" s="53"/>
      <c r="I144" s="87">
        <v>7.8773262258187149</v>
      </c>
      <c r="J144" s="87">
        <v>0.12736085208197376</v>
      </c>
      <c r="K144" s="87"/>
      <c r="L144" s="87"/>
      <c r="M144" s="88"/>
      <c r="N144" s="87">
        <v>8.2626309890148075</v>
      </c>
      <c r="O144" s="87">
        <v>0.3</v>
      </c>
      <c r="P144" s="87"/>
      <c r="Q144" s="87"/>
      <c r="R144" s="88"/>
    </row>
    <row r="145" spans="1:76" s="56" customFormat="1" x14ac:dyDescent="0.2">
      <c r="A145" s="54" t="s">
        <v>128</v>
      </c>
      <c r="B145" s="52" t="s">
        <v>259</v>
      </c>
      <c r="C145" s="62">
        <v>425</v>
      </c>
      <c r="D145" s="62">
        <v>1</v>
      </c>
      <c r="E145" s="62">
        <v>5</v>
      </c>
      <c r="F145" s="55">
        <v>8.7999999999999995E-2</v>
      </c>
      <c r="G145" s="53">
        <v>2.0227931171762845E-3</v>
      </c>
      <c r="H145" s="53"/>
      <c r="I145" s="87">
        <v>8.3882467616409606</v>
      </c>
      <c r="J145" s="87">
        <v>0.15243680867874398</v>
      </c>
      <c r="K145" s="87"/>
      <c r="L145" s="87"/>
      <c r="M145" s="88"/>
      <c r="N145" s="87">
        <v>8.7737468463418011</v>
      </c>
      <c r="O145" s="87">
        <v>0.3</v>
      </c>
      <c r="P145" s="87"/>
      <c r="Q145" s="87"/>
      <c r="R145" s="88"/>
    </row>
    <row r="146" spans="1:76" s="68" customFormat="1" x14ac:dyDescent="0.2">
      <c r="A146" s="63" t="s">
        <v>128</v>
      </c>
      <c r="B146" s="64" t="s">
        <v>260</v>
      </c>
      <c r="C146" s="65">
        <v>425</v>
      </c>
      <c r="D146" s="65">
        <v>1</v>
      </c>
      <c r="E146" s="65">
        <v>6</v>
      </c>
      <c r="F146" s="66">
        <v>8.7999999999999995E-2</v>
      </c>
      <c r="G146" s="67">
        <v>2.0226480522652747E-3</v>
      </c>
      <c r="H146" s="67">
        <v>2.0223567314829011E-3</v>
      </c>
      <c r="I146" s="89">
        <v>8.3159300476687292</v>
      </c>
      <c r="J146" s="89">
        <v>0.15525215263125983</v>
      </c>
      <c r="K146" s="89">
        <v>8.1902848368491377</v>
      </c>
      <c r="L146" s="89">
        <v>0.13858862360699423</v>
      </c>
      <c r="M146" s="89">
        <v>0.2063223267155333</v>
      </c>
      <c r="N146" s="89">
        <v>8.7014024861733485</v>
      </c>
      <c r="O146" s="89">
        <v>0.3</v>
      </c>
      <c r="P146" s="89">
        <v>8.575709242029772</v>
      </c>
      <c r="Q146" s="89">
        <v>0.3</v>
      </c>
      <c r="R146" s="89">
        <v>0.20640120236153528</v>
      </c>
      <c r="T146" s="172">
        <v>1330</v>
      </c>
      <c r="U146" s="173">
        <v>6.0091000000000001</v>
      </c>
      <c r="V146" s="65">
        <v>2</v>
      </c>
      <c r="W146" s="174">
        <v>40.110500000000002</v>
      </c>
      <c r="X146" s="174">
        <v>0.38124999999999998</v>
      </c>
      <c r="Y146" s="174">
        <v>22.164450000000002</v>
      </c>
      <c r="Z146" s="174">
        <v>0.11335000000000001</v>
      </c>
      <c r="AA146" s="174">
        <v>18.881050000000002</v>
      </c>
      <c r="AB146" s="174">
        <v>0.46455000000000002</v>
      </c>
      <c r="AC146" s="174">
        <v>14.283650000000002</v>
      </c>
      <c r="AD146" s="174">
        <v>3.34775</v>
      </c>
      <c r="AE146" s="174">
        <v>9.64E-2</v>
      </c>
      <c r="AF146" s="174">
        <v>99.842950000000002</v>
      </c>
      <c r="AH146" s="68" t="s">
        <v>25</v>
      </c>
      <c r="AJ146" s="175">
        <v>8.8211419864622638</v>
      </c>
      <c r="AK146" s="175"/>
      <c r="AL146" s="175">
        <v>57.412218207458224</v>
      </c>
      <c r="AM146" s="175">
        <v>0.34176035185064302</v>
      </c>
      <c r="AO146" s="176">
        <v>2.9749873263594577</v>
      </c>
      <c r="AP146" s="176">
        <v>0</v>
      </c>
      <c r="AQ146" s="176">
        <v>2.5012673640542271E-2</v>
      </c>
      <c r="AR146" s="176">
        <v>0</v>
      </c>
      <c r="AS146" s="177">
        <v>3</v>
      </c>
      <c r="AT146" s="68" t="s">
        <v>85</v>
      </c>
      <c r="AU146" s="176">
        <v>1.9124784692669741</v>
      </c>
      <c r="AV146" s="176">
        <v>5.9603223647763742E-2</v>
      </c>
      <c r="AW146" s="176">
        <v>6.6469653103806989E-3</v>
      </c>
      <c r="AX146" s="176">
        <v>2.127340734966925E-2</v>
      </c>
      <c r="AY146" s="176">
        <v>0</v>
      </c>
      <c r="AZ146" s="176">
        <v>0</v>
      </c>
      <c r="BA146" s="176">
        <v>0</v>
      </c>
      <c r="BB146" s="177">
        <v>2.0000020655747877</v>
      </c>
      <c r="BC146" s="68" t="s">
        <v>85</v>
      </c>
      <c r="BD146" s="176">
        <v>1.5793369262256525</v>
      </c>
      <c r="BE146" s="176">
        <v>1.1115703657026186</v>
      </c>
      <c r="BF146" s="176">
        <v>0.26604383480755034</v>
      </c>
      <c r="BG146" s="176">
        <v>2.918400840547803E-2</v>
      </c>
      <c r="BH146" s="176">
        <v>1.3862799283911214E-2</v>
      </c>
      <c r="BI146" s="177">
        <v>2.9999979344252106</v>
      </c>
      <c r="BK146" s="177">
        <f t="shared" ref="BK146" si="45">AS146+BB146+BI146</f>
        <v>7.9999999999999982</v>
      </c>
      <c r="BM146" s="178">
        <v>0.52639999999999998</v>
      </c>
      <c r="BN146" s="178">
        <v>0.3705</v>
      </c>
      <c r="BO146" s="178">
        <v>4.9500000000000002E-2</v>
      </c>
      <c r="BP146" s="178">
        <v>2.52E-2</v>
      </c>
      <c r="BQ146" s="178">
        <v>9.7000000000000003E-3</v>
      </c>
      <c r="BR146" s="178">
        <v>3.3E-3</v>
      </c>
      <c r="BS146" s="178">
        <v>1.06E-2</v>
      </c>
      <c r="BT146" s="178" t="s">
        <v>84</v>
      </c>
      <c r="BU146" s="178" t="s">
        <v>84</v>
      </c>
      <c r="BV146" s="178" t="s">
        <v>84</v>
      </c>
      <c r="BW146" s="178"/>
      <c r="BX146" s="178">
        <v>4.5999999999999999E-3</v>
      </c>
    </row>
    <row r="147" spans="1:76" x14ac:dyDescent="0.2">
      <c r="A147" s="58" t="s">
        <v>196</v>
      </c>
      <c r="B147" s="57" t="s">
        <v>261</v>
      </c>
      <c r="C147" s="3">
        <v>427</v>
      </c>
      <c r="D147" s="3">
        <v>1</v>
      </c>
      <c r="E147" s="3">
        <v>1</v>
      </c>
      <c r="F147" s="60">
        <v>0.13</v>
      </c>
      <c r="G147" s="44">
        <v>2.0229246390976205E-3</v>
      </c>
      <c r="H147" s="44"/>
      <c r="I147" s="42">
        <v>8.7739263733861428</v>
      </c>
      <c r="J147" s="42">
        <v>8.9597800279339446E-2</v>
      </c>
      <c r="K147" s="42"/>
      <c r="L147" s="42"/>
      <c r="N147" s="42">
        <v>8.8393372719033358</v>
      </c>
      <c r="O147" s="42">
        <v>0.27813942556163923</v>
      </c>
    </row>
    <row r="148" spans="1:76" x14ac:dyDescent="0.2">
      <c r="A148" s="58" t="s">
        <v>196</v>
      </c>
      <c r="B148" s="57" t="s">
        <v>262</v>
      </c>
      <c r="C148" s="3">
        <v>427</v>
      </c>
      <c r="D148" s="3">
        <v>1</v>
      </c>
      <c r="E148" s="3">
        <v>2</v>
      </c>
      <c r="F148" s="60">
        <v>0.13</v>
      </c>
      <c r="G148" s="44">
        <v>2.022796842324457E-3</v>
      </c>
      <c r="H148" s="44"/>
      <c r="I148" s="42">
        <v>8.7101978240620159</v>
      </c>
      <c r="J148" s="42">
        <v>0.12346402528870504</v>
      </c>
      <c r="K148" s="42"/>
      <c r="L148" s="42"/>
      <c r="N148" s="42">
        <v>8.7756045902938062</v>
      </c>
      <c r="O148" s="42">
        <v>0.32592012828171318</v>
      </c>
    </row>
    <row r="149" spans="1:76" x14ac:dyDescent="0.2">
      <c r="A149" s="58" t="s">
        <v>196</v>
      </c>
      <c r="B149" s="57" t="s">
        <v>263</v>
      </c>
      <c r="C149" s="3">
        <v>427</v>
      </c>
      <c r="D149" s="3">
        <v>1</v>
      </c>
      <c r="E149" s="3">
        <v>3</v>
      </c>
      <c r="F149" s="60">
        <v>0.13</v>
      </c>
      <c r="G149" s="44">
        <v>2.0232323648569669E-3</v>
      </c>
      <c r="H149" s="44"/>
      <c r="I149" s="42">
        <v>8.9273802967317906</v>
      </c>
      <c r="J149" s="42">
        <v>0.11746978846069316</v>
      </c>
      <c r="K149" s="42"/>
      <c r="L149" s="42"/>
      <c r="N149" s="42">
        <v>8.9928011455051582</v>
      </c>
      <c r="O149" s="42">
        <v>0.31693386447263172</v>
      </c>
    </row>
    <row r="150" spans="1:76" x14ac:dyDescent="0.2">
      <c r="A150" s="58" t="s">
        <v>196</v>
      </c>
      <c r="B150" s="57" t="s">
        <v>264</v>
      </c>
      <c r="C150" s="3">
        <v>427</v>
      </c>
      <c r="D150" s="3">
        <v>1</v>
      </c>
      <c r="E150" s="3">
        <v>4</v>
      </c>
      <c r="F150" s="60">
        <v>0.13</v>
      </c>
      <c r="G150" s="44">
        <v>2.0232596747260518E-3</v>
      </c>
      <c r="H150" s="44"/>
      <c r="I150" s="42">
        <v>8.9409989374529264</v>
      </c>
      <c r="J150" s="42">
        <v>0.13515491171840557</v>
      </c>
      <c r="K150" s="42"/>
      <c r="L150" s="42"/>
      <c r="N150" s="42">
        <v>9.0064206692856974</v>
      </c>
      <c r="O150" s="42">
        <v>0.34397363962913569</v>
      </c>
    </row>
    <row r="151" spans="1:76" s="74" customFormat="1" x14ac:dyDescent="0.2">
      <c r="A151" s="69" t="s">
        <v>196</v>
      </c>
      <c r="B151" s="70" t="s">
        <v>265</v>
      </c>
      <c r="C151" s="71">
        <v>427</v>
      </c>
      <c r="D151" s="71">
        <v>1</v>
      </c>
      <c r="E151" s="71">
        <v>5</v>
      </c>
      <c r="F151" s="72">
        <v>0.13</v>
      </c>
      <c r="G151" s="73">
        <v>2.0228273431699465E-3</v>
      </c>
      <c r="H151" s="73">
        <v>2.0230081728350091E-3</v>
      </c>
      <c r="I151" s="92">
        <v>8.7254077122935758</v>
      </c>
      <c r="J151" s="92">
        <v>0.12853482313369399</v>
      </c>
      <c r="K151" s="92">
        <v>8.7739263733861428</v>
      </c>
      <c r="L151" s="92">
        <v>0.11884426977616744</v>
      </c>
      <c r="M151" s="92">
        <v>0.11090613743389167</v>
      </c>
      <c r="N151" s="92">
        <v>8.7908154647649006</v>
      </c>
      <c r="O151" s="92">
        <v>0.33366940121462274</v>
      </c>
      <c r="P151" s="92">
        <v>8.8393372719033358</v>
      </c>
      <c r="Q151" s="92">
        <v>0.31972729183194853</v>
      </c>
      <c r="R151" s="92">
        <v>0.11091332880732643</v>
      </c>
      <c r="T151" s="165">
        <v>1340</v>
      </c>
      <c r="U151" s="166">
        <v>6.0884</v>
      </c>
      <c r="V151" s="71">
        <v>3</v>
      </c>
      <c r="W151" s="167">
        <v>39.540199999999999</v>
      </c>
      <c r="X151" s="167">
        <v>0.33916666666666667</v>
      </c>
      <c r="Y151" s="167">
        <v>22.360733333333332</v>
      </c>
      <c r="Z151" s="167">
        <v>3.3033333333333331E-2</v>
      </c>
      <c r="AA151" s="167">
        <v>17.703800000000001</v>
      </c>
      <c r="AB151" s="167">
        <v>0.40960000000000002</v>
      </c>
      <c r="AC151" s="167">
        <v>13.841433333333335</v>
      </c>
      <c r="AD151" s="167">
        <v>4.9282000000000004</v>
      </c>
      <c r="AE151" s="167">
        <v>5.5799999999999995E-2</v>
      </c>
      <c r="AF151" s="167">
        <v>99.211966666666683</v>
      </c>
      <c r="AH151" s="74" t="s">
        <v>25</v>
      </c>
      <c r="AJ151" s="168">
        <v>12.969644690330483</v>
      </c>
      <c r="AK151" s="168"/>
      <c r="AL151" s="168">
        <v>58.215354229475082</v>
      </c>
      <c r="AM151" s="168">
        <v>9.8964685180153278E-2</v>
      </c>
      <c r="AO151" s="169">
        <v>2.9466153222329661</v>
      </c>
      <c r="AP151" s="169">
        <v>0</v>
      </c>
      <c r="AQ151" s="169">
        <v>5.3384677767033928E-2</v>
      </c>
      <c r="AR151" s="169">
        <v>0</v>
      </c>
      <c r="AS151" s="170">
        <v>3</v>
      </c>
      <c r="AT151" s="74" t="s">
        <v>85</v>
      </c>
      <c r="AU151" s="169">
        <v>1.9105468684970208</v>
      </c>
      <c r="AV151" s="169">
        <v>6.8523786336354336E-2</v>
      </c>
      <c r="AW151" s="169">
        <v>1.946309150525577E-3</v>
      </c>
      <c r="AX151" s="169">
        <v>1.9015068922953234E-2</v>
      </c>
      <c r="AY151" s="169">
        <v>0</v>
      </c>
      <c r="AZ151" s="169">
        <v>0</v>
      </c>
      <c r="BA151" s="169">
        <v>0</v>
      </c>
      <c r="BB151" s="170">
        <v>2.0000320329068542</v>
      </c>
      <c r="BC151" s="74" t="s">
        <v>85</v>
      </c>
      <c r="BD151" s="169">
        <v>1.537709126558138</v>
      </c>
      <c r="BE151" s="169">
        <v>1.03484110193212</v>
      </c>
      <c r="BF151" s="169">
        <v>0.39350118251589566</v>
      </c>
      <c r="BG151" s="169">
        <v>2.5854132024213439E-2</v>
      </c>
      <c r="BH151" s="169">
        <v>8.0624240627789577E-3</v>
      </c>
      <c r="BI151" s="170">
        <v>2.9999679670931463</v>
      </c>
      <c r="BK151" s="170">
        <f t="shared" ref="BK151:BK152" si="46">AS151+BB151+BI151</f>
        <v>8</v>
      </c>
      <c r="BM151" s="171">
        <v>0.51259999999999994</v>
      </c>
      <c r="BN151" s="171">
        <v>0.34489999999999998</v>
      </c>
      <c r="BO151" s="171">
        <v>8.9099999999999999E-2</v>
      </c>
      <c r="BP151" s="171">
        <v>2.2800000000000001E-2</v>
      </c>
      <c r="BQ151" s="171">
        <v>8.6E-3</v>
      </c>
      <c r="BR151" s="171">
        <v>1E-3</v>
      </c>
      <c r="BS151" s="171">
        <v>9.4999999999999998E-3</v>
      </c>
      <c r="BT151" s="171" t="s">
        <v>84</v>
      </c>
      <c r="BU151" s="171" t="s">
        <v>84</v>
      </c>
      <c r="BV151" s="171" t="s">
        <v>84</v>
      </c>
      <c r="BW151" s="171"/>
      <c r="BX151" s="171">
        <v>1.15E-2</v>
      </c>
    </row>
    <row r="152" spans="1:76" s="86" customFormat="1" x14ac:dyDescent="0.2">
      <c r="A152" s="81" t="s">
        <v>128</v>
      </c>
      <c r="B152" s="82" t="s">
        <v>266</v>
      </c>
      <c r="C152" s="83">
        <v>430</v>
      </c>
      <c r="D152" s="83">
        <v>1</v>
      </c>
      <c r="E152" s="83">
        <v>1</v>
      </c>
      <c r="F152" s="84">
        <v>8.1000000000000003E-2</v>
      </c>
      <c r="G152" s="85">
        <v>2.0190754119955041E-3</v>
      </c>
      <c r="H152" s="85">
        <v>2.0190754119955041E-3</v>
      </c>
      <c r="I152" s="96">
        <v>6.4789863493401878</v>
      </c>
      <c r="J152" s="96">
        <v>0.12881725496818194</v>
      </c>
      <c r="K152" s="96">
        <v>6.4789863493401878</v>
      </c>
      <c r="L152" s="96">
        <v>0.12881725496818194</v>
      </c>
      <c r="M152" s="97" t="s">
        <v>113</v>
      </c>
      <c r="N152" s="96">
        <v>6.9197147394295389</v>
      </c>
      <c r="O152" s="96">
        <v>0.3</v>
      </c>
      <c r="P152" s="96">
        <v>6.9197147394295389</v>
      </c>
      <c r="Q152" s="96">
        <v>0.3</v>
      </c>
      <c r="R152" s="98" t="s">
        <v>113</v>
      </c>
      <c r="T152" s="186">
        <v>1500</v>
      </c>
      <c r="U152" s="187">
        <v>7.0023999999999997</v>
      </c>
      <c r="V152" s="83">
        <v>1</v>
      </c>
      <c r="W152" s="188">
        <v>40.726300000000002</v>
      </c>
      <c r="X152" s="188">
        <v>0.29210000000000003</v>
      </c>
      <c r="Y152" s="188">
        <v>22.715199999999999</v>
      </c>
      <c r="Z152" s="188">
        <v>9.3700000000000006E-2</v>
      </c>
      <c r="AA152" s="188">
        <v>15.2234</v>
      </c>
      <c r="AB152" s="188">
        <v>0.31290000000000001</v>
      </c>
      <c r="AC152" s="188">
        <v>16.829599999999999</v>
      </c>
      <c r="AD152" s="188">
        <v>3.0960000000000001</v>
      </c>
      <c r="AE152" s="188">
        <v>8.72E-2</v>
      </c>
      <c r="AF152" s="188">
        <v>99.37639999999999</v>
      </c>
      <c r="AH152" s="86" t="s">
        <v>25</v>
      </c>
      <c r="AJ152" s="189">
        <v>8.0654556584216621</v>
      </c>
      <c r="AK152" s="189"/>
      <c r="AL152" s="189">
        <v>66.330077306120984</v>
      </c>
      <c r="AM152" s="189">
        <v>0.27584637811534235</v>
      </c>
      <c r="AO152" s="190">
        <v>2.9791547394759079</v>
      </c>
      <c r="AP152" s="190">
        <v>0</v>
      </c>
      <c r="AQ152" s="190">
        <v>2.084526052409208E-2</v>
      </c>
      <c r="AR152" s="190">
        <v>0</v>
      </c>
      <c r="AS152" s="191">
        <v>3</v>
      </c>
      <c r="AT152" s="86" t="s">
        <v>85</v>
      </c>
      <c r="AU152" s="190">
        <v>1.9375051031275077</v>
      </c>
      <c r="AV152" s="190">
        <v>4.1038562750798188E-2</v>
      </c>
      <c r="AW152" s="190">
        <v>5.4191670638700151E-3</v>
      </c>
      <c r="AX152" s="190">
        <v>1.6074957075249856E-2</v>
      </c>
      <c r="AY152" s="190">
        <v>0</v>
      </c>
      <c r="AZ152" s="190">
        <v>0</v>
      </c>
      <c r="BA152" s="190">
        <v>0</v>
      </c>
      <c r="BB152" s="191">
        <v>2.0000377900174255</v>
      </c>
      <c r="BC152" s="86" t="s">
        <v>85</v>
      </c>
      <c r="BD152" s="190">
        <v>1.8352720254013251</v>
      </c>
      <c r="BE152" s="190">
        <v>0.89027911761056822</v>
      </c>
      <c r="BF152" s="190">
        <v>0.24265664775183601</v>
      </c>
      <c r="BG152" s="190">
        <v>1.9386932650257861E-2</v>
      </c>
      <c r="BH152" s="190">
        <v>1.2367486568588274E-2</v>
      </c>
      <c r="BI152" s="191">
        <v>2.9999622099825753</v>
      </c>
      <c r="BK152" s="191">
        <f t="shared" si="46"/>
        <v>8</v>
      </c>
      <c r="BM152" s="192">
        <v>0.61180000000000001</v>
      </c>
      <c r="BN152" s="192">
        <v>0.29680000000000001</v>
      </c>
      <c r="BO152" s="192">
        <v>5.3800000000000001E-2</v>
      </c>
      <c r="BP152" s="192">
        <v>1.6400000000000001E-2</v>
      </c>
      <c r="BQ152" s="192">
        <v>6.4999999999999997E-3</v>
      </c>
      <c r="BR152" s="192">
        <v>2.7000000000000001E-3</v>
      </c>
      <c r="BS152" s="192">
        <v>8.0000000000000002E-3</v>
      </c>
      <c r="BT152" s="192" t="s">
        <v>84</v>
      </c>
      <c r="BU152" s="192" t="s">
        <v>84</v>
      </c>
      <c r="BV152" s="192" t="s">
        <v>84</v>
      </c>
      <c r="BW152" s="192"/>
      <c r="BX152" s="192">
        <v>4.1000000000000003E-3</v>
      </c>
    </row>
    <row r="153" spans="1:76" x14ac:dyDescent="0.2">
      <c r="A153" s="58" t="s">
        <v>128</v>
      </c>
      <c r="B153" s="57" t="s">
        <v>267</v>
      </c>
      <c r="C153" s="3">
        <v>431</v>
      </c>
      <c r="D153" s="3">
        <v>1</v>
      </c>
      <c r="E153" s="3">
        <v>1</v>
      </c>
      <c r="F153" s="60">
        <v>0.217</v>
      </c>
      <c r="G153" s="44">
        <v>2.0176020589698722E-3</v>
      </c>
      <c r="H153" s="44"/>
      <c r="I153" s="42">
        <v>6.757514971975187</v>
      </c>
      <c r="J153" s="42">
        <v>0.1562539354718466</v>
      </c>
      <c r="K153" s="42"/>
      <c r="L153" s="42"/>
      <c r="N153" s="42">
        <v>6.184948618527919</v>
      </c>
      <c r="O153" s="42">
        <v>0.3</v>
      </c>
    </row>
    <row r="154" spans="1:76" x14ac:dyDescent="0.2">
      <c r="A154" s="58" t="s">
        <v>128</v>
      </c>
      <c r="B154" s="57" t="s">
        <v>268</v>
      </c>
      <c r="C154" s="3">
        <v>431</v>
      </c>
      <c r="D154" s="3">
        <v>1</v>
      </c>
      <c r="E154" s="3">
        <v>2</v>
      </c>
      <c r="F154" s="60">
        <v>0.217</v>
      </c>
      <c r="G154" s="44">
        <v>2.0180777145746265E-3</v>
      </c>
      <c r="H154" s="44"/>
      <c r="I154" s="42">
        <v>6.9948610098105046</v>
      </c>
      <c r="J154" s="42">
        <v>0.13756275776908844</v>
      </c>
      <c r="K154" s="42"/>
      <c r="L154" s="42"/>
      <c r="N154" s="42">
        <v>6.4221596721656393</v>
      </c>
      <c r="O154" s="42">
        <v>0.3</v>
      </c>
    </row>
    <row r="155" spans="1:76" x14ac:dyDescent="0.2">
      <c r="A155" s="58" t="s">
        <v>128</v>
      </c>
      <c r="B155" s="57" t="s">
        <v>269</v>
      </c>
      <c r="C155" s="3">
        <v>431</v>
      </c>
      <c r="D155" s="3">
        <v>1</v>
      </c>
      <c r="E155" s="3">
        <v>3</v>
      </c>
      <c r="F155" s="60">
        <v>0.217</v>
      </c>
      <c r="G155" s="44">
        <v>2.0175228447383751E-3</v>
      </c>
      <c r="H155" s="44"/>
      <c r="I155" s="42">
        <v>6.717988087821869</v>
      </c>
      <c r="J155" s="42">
        <v>0.15455168505079458</v>
      </c>
      <c r="K155" s="42"/>
      <c r="L155" s="42"/>
      <c r="N155" s="42">
        <v>6.1454442142305776</v>
      </c>
      <c r="O155" s="42">
        <v>0.3</v>
      </c>
    </row>
    <row r="156" spans="1:76" x14ac:dyDescent="0.2">
      <c r="A156" s="58" t="s">
        <v>128</v>
      </c>
      <c r="B156" s="57" t="s">
        <v>270</v>
      </c>
      <c r="C156" s="3">
        <v>431</v>
      </c>
      <c r="D156" s="3">
        <v>1</v>
      </c>
      <c r="E156" s="3">
        <v>4</v>
      </c>
      <c r="F156" s="60">
        <v>0.217</v>
      </c>
      <c r="G156" s="44">
        <v>2.0179826766026665E-3</v>
      </c>
      <c r="H156" s="44"/>
      <c r="I156" s="42">
        <v>6.9474382823935255</v>
      </c>
      <c r="J156" s="42">
        <v>0.13502852052993283</v>
      </c>
      <c r="K156" s="42"/>
      <c r="L156" s="42"/>
      <c r="N156" s="42">
        <v>6.3747639151539026</v>
      </c>
      <c r="O156" s="42">
        <v>0.3</v>
      </c>
    </row>
    <row r="157" spans="1:76" s="74" customFormat="1" x14ac:dyDescent="0.2">
      <c r="A157" s="69" t="s">
        <v>128</v>
      </c>
      <c r="B157" s="70" t="s">
        <v>271</v>
      </c>
      <c r="C157" s="71">
        <v>431</v>
      </c>
      <c r="D157" s="71">
        <v>1</v>
      </c>
      <c r="E157" s="71">
        <v>5</v>
      </c>
      <c r="F157" s="72">
        <v>0.217</v>
      </c>
      <c r="G157" s="73">
        <v>2.0185450528447057E-3</v>
      </c>
      <c r="H157" s="73">
        <v>2.0179460695460491E-3</v>
      </c>
      <c r="I157" s="92">
        <v>7.2280568044640336</v>
      </c>
      <c r="J157" s="92">
        <v>0.13465159418647815</v>
      </c>
      <c r="K157" s="92">
        <v>6.9474382823935255</v>
      </c>
      <c r="L157" s="92">
        <v>0.14360969860162812</v>
      </c>
      <c r="M157" s="92">
        <v>0.2049668323503207</v>
      </c>
      <c r="N157" s="92">
        <v>6.6552228429610505</v>
      </c>
      <c r="O157" s="92">
        <v>0.3</v>
      </c>
      <c r="P157" s="92">
        <v>6.3747639151539026</v>
      </c>
      <c r="Q157" s="92">
        <v>0.3</v>
      </c>
      <c r="R157" s="92">
        <v>0.20485026295796591</v>
      </c>
      <c r="T157" s="165">
        <v>1370</v>
      </c>
      <c r="U157" s="166">
        <v>6.2610999999999999</v>
      </c>
      <c r="V157" s="71">
        <v>4</v>
      </c>
      <c r="W157" s="167">
        <v>39.429450000000003</v>
      </c>
      <c r="X157" s="167">
        <v>0.3332</v>
      </c>
      <c r="Y157" s="167">
        <v>22.494074999999999</v>
      </c>
      <c r="Z157" s="167">
        <v>0.10150000000000001</v>
      </c>
      <c r="AA157" s="167">
        <v>16.45045</v>
      </c>
      <c r="AB157" s="167">
        <v>0.32757500000000001</v>
      </c>
      <c r="AC157" s="167">
        <v>11.949075000000001</v>
      </c>
      <c r="AD157" s="167">
        <v>8.182974999999999</v>
      </c>
      <c r="AE157" s="167">
        <v>0.13187499999999999</v>
      </c>
      <c r="AF157" s="167">
        <v>99.400175000000004</v>
      </c>
      <c r="AH157" s="74" t="s">
        <v>25</v>
      </c>
      <c r="AJ157" s="168">
        <v>21.738692484265929</v>
      </c>
      <c r="AK157" s="168"/>
      <c r="AL157" s="168">
        <v>56.415295054092908</v>
      </c>
      <c r="AM157" s="168">
        <v>0.30166831362540381</v>
      </c>
      <c r="AO157" s="169">
        <v>2.9440619742079277</v>
      </c>
      <c r="AP157" s="169">
        <v>0</v>
      </c>
      <c r="AQ157" s="169">
        <v>5.5938025792072299E-2</v>
      </c>
      <c r="AR157" s="169">
        <v>0</v>
      </c>
      <c r="AS157" s="170">
        <v>3</v>
      </c>
      <c r="AT157" s="74" t="s">
        <v>85</v>
      </c>
      <c r="AU157" s="169">
        <v>1.9235372892058669</v>
      </c>
      <c r="AV157" s="169">
        <v>5.1766522612602797E-2</v>
      </c>
      <c r="AW157" s="169">
        <v>5.9919352906292215E-3</v>
      </c>
      <c r="AX157" s="169">
        <v>1.8716790579995413E-2</v>
      </c>
      <c r="AY157" s="169">
        <v>0</v>
      </c>
      <c r="AZ157" s="169">
        <v>0</v>
      </c>
      <c r="BA157" s="169">
        <v>0</v>
      </c>
      <c r="BB157" s="170">
        <v>2.000012537689094</v>
      </c>
      <c r="BC157" s="74" t="s">
        <v>85</v>
      </c>
      <c r="BD157" s="169">
        <v>1.3300533499415381</v>
      </c>
      <c r="BE157" s="169">
        <v>0.9754738861243718</v>
      </c>
      <c r="BF157" s="169">
        <v>0.65465213625753782</v>
      </c>
      <c r="BG157" s="169">
        <v>2.0716787510443393E-2</v>
      </c>
      <c r="BH157" s="169">
        <v>1.9091302477013607E-2</v>
      </c>
      <c r="BI157" s="170">
        <v>2.9999874623109046</v>
      </c>
      <c r="BK157" s="170">
        <f t="shared" ref="BK157" si="47">AS157+BB157+BI157</f>
        <v>7.9999999999999982</v>
      </c>
      <c r="BM157" s="171">
        <v>0.44340000000000002</v>
      </c>
      <c r="BN157" s="171">
        <v>0.32519999999999999</v>
      </c>
      <c r="BO157" s="171">
        <v>0.18640000000000001</v>
      </c>
      <c r="BP157" s="171">
        <v>1.35E-2</v>
      </c>
      <c r="BQ157" s="171">
        <v>6.8999999999999999E-3</v>
      </c>
      <c r="BR157" s="171">
        <v>3.0000000000000001E-3</v>
      </c>
      <c r="BS157" s="171">
        <v>9.4000000000000004E-3</v>
      </c>
      <c r="BT157" s="171" t="s">
        <v>84</v>
      </c>
      <c r="BU157" s="171" t="s">
        <v>84</v>
      </c>
      <c r="BV157" s="171" t="s">
        <v>84</v>
      </c>
      <c r="BW157" s="171"/>
      <c r="BX157" s="171">
        <v>1.24E-2</v>
      </c>
    </row>
    <row r="158" spans="1:76" s="121" customFormat="1" x14ac:dyDescent="0.2">
      <c r="A158" s="114" t="s">
        <v>128</v>
      </c>
      <c r="B158" s="115" t="s">
        <v>272</v>
      </c>
      <c r="C158" s="122">
        <v>432</v>
      </c>
      <c r="D158" s="122">
        <v>1</v>
      </c>
      <c r="E158" s="122">
        <v>1</v>
      </c>
      <c r="F158" s="117">
        <v>0.11600000000000001</v>
      </c>
      <c r="G158" s="118">
        <v>2.0241162165554362E-3</v>
      </c>
      <c r="H158" s="118"/>
      <c r="I158" s="119">
        <v>9.2680433422058783</v>
      </c>
      <c r="J158" s="119">
        <v>0.11774561526069707</v>
      </c>
      <c r="K158" s="119"/>
      <c r="L158" s="119"/>
      <c r="M158" s="120"/>
      <c r="N158" s="119">
        <v>9.4335809672034809</v>
      </c>
      <c r="O158" s="119">
        <v>0.3</v>
      </c>
      <c r="P158" s="119"/>
      <c r="Q158" s="119"/>
      <c r="R158" s="120"/>
    </row>
    <row r="159" spans="1:76" s="56" customFormat="1" x14ac:dyDescent="0.2">
      <c r="A159" s="54" t="s">
        <v>128</v>
      </c>
      <c r="B159" s="52" t="s">
        <v>273</v>
      </c>
      <c r="C159" s="62">
        <v>432</v>
      </c>
      <c r="D159" s="62">
        <v>1</v>
      </c>
      <c r="E159" s="62">
        <v>2</v>
      </c>
      <c r="F159" s="55">
        <v>0.11600000000000001</v>
      </c>
      <c r="G159" s="53">
        <v>2.0239817994693117E-3</v>
      </c>
      <c r="H159" s="53"/>
      <c r="I159" s="87">
        <v>9.2010200811918352</v>
      </c>
      <c r="J159" s="87">
        <v>0.13733925130872127</v>
      </c>
      <c r="K159" s="87"/>
      <c r="L159" s="87"/>
      <c r="M159" s="88"/>
      <c r="N159" s="87">
        <v>9.3665467132015845</v>
      </c>
      <c r="O159" s="87">
        <v>0.3</v>
      </c>
      <c r="P159" s="87"/>
      <c r="Q159" s="87"/>
      <c r="R159" s="88"/>
    </row>
    <row r="160" spans="1:76" s="68" customFormat="1" x14ac:dyDescent="0.2">
      <c r="A160" s="63" t="s">
        <v>128</v>
      </c>
      <c r="B160" s="64" t="s">
        <v>274</v>
      </c>
      <c r="C160" s="65">
        <v>432</v>
      </c>
      <c r="D160" s="65">
        <v>1</v>
      </c>
      <c r="E160" s="65">
        <v>3</v>
      </c>
      <c r="F160" s="66">
        <v>0.11600000000000001</v>
      </c>
      <c r="G160" s="67">
        <v>2.0238653394387025E-3</v>
      </c>
      <c r="H160" s="67">
        <v>2.0239877851544832E-3</v>
      </c>
      <c r="I160" s="89">
        <v>9.1429505957250079</v>
      </c>
      <c r="J160" s="89">
        <v>0.15406657023001455</v>
      </c>
      <c r="K160" s="89">
        <v>9.2010200811918352</v>
      </c>
      <c r="L160" s="89">
        <v>0.13638381226647764</v>
      </c>
      <c r="M160" s="89">
        <v>6.2599757562717365E-2</v>
      </c>
      <c r="N160" s="89">
        <v>9.3084677033226093</v>
      </c>
      <c r="O160" s="89">
        <v>0.3</v>
      </c>
      <c r="P160" s="89">
        <v>9.3665467132015845</v>
      </c>
      <c r="Q160" s="89">
        <v>0.3</v>
      </c>
      <c r="R160" s="89">
        <v>6.2610025018678767E-2</v>
      </c>
      <c r="T160" s="172">
        <v>1350</v>
      </c>
      <c r="U160" s="173">
        <v>6.1652000000000005</v>
      </c>
      <c r="V160" s="65">
        <v>4</v>
      </c>
      <c r="W160" s="174">
        <v>40.156025</v>
      </c>
      <c r="X160" s="174">
        <v>0.36404999999999998</v>
      </c>
      <c r="Y160" s="174">
        <v>22.442975000000001</v>
      </c>
      <c r="Z160" s="174">
        <v>0.17759999999999998</v>
      </c>
      <c r="AA160" s="174">
        <v>17.468875000000001</v>
      </c>
      <c r="AB160" s="174">
        <v>0.47530000000000006</v>
      </c>
      <c r="AC160" s="174">
        <v>14.393775</v>
      </c>
      <c r="AD160" s="174">
        <v>4.4318500000000007</v>
      </c>
      <c r="AE160" s="174">
        <v>7.3349999999999999E-2</v>
      </c>
      <c r="AF160" s="174">
        <v>99.983800000000002</v>
      </c>
      <c r="AH160" s="68" t="s">
        <v>25</v>
      </c>
      <c r="AJ160" s="175">
        <v>11.636280958742971</v>
      </c>
      <c r="AK160" s="175"/>
      <c r="AL160" s="175">
        <v>59.486353955902935</v>
      </c>
      <c r="AM160" s="175">
        <v>0.52784687575367972</v>
      </c>
      <c r="AO160" s="176">
        <v>2.9640528416989738</v>
      </c>
      <c r="AP160" s="176">
        <v>0</v>
      </c>
      <c r="AQ160" s="176">
        <v>3.5947158301026239E-2</v>
      </c>
      <c r="AR160" s="176">
        <v>0</v>
      </c>
      <c r="AS160" s="177">
        <v>3</v>
      </c>
      <c r="AT160" s="68" t="s">
        <v>85</v>
      </c>
      <c r="AU160" s="176">
        <v>1.9164644187284556</v>
      </c>
      <c r="AV160" s="176">
        <v>5.2983428034299784E-2</v>
      </c>
      <c r="AW160" s="176">
        <v>1.0364611569719401E-2</v>
      </c>
      <c r="AX160" s="176">
        <v>2.0216055482892445E-2</v>
      </c>
      <c r="AY160" s="176">
        <v>0</v>
      </c>
      <c r="AZ160" s="176">
        <v>0</v>
      </c>
      <c r="BA160" s="176">
        <v>0</v>
      </c>
      <c r="BB160" s="177">
        <v>2.0000285138153671</v>
      </c>
      <c r="BC160" s="68" t="s">
        <v>85</v>
      </c>
      <c r="BD160" s="176">
        <v>1.5838661636173623</v>
      </c>
      <c r="BE160" s="176">
        <v>1.025387687726814</v>
      </c>
      <c r="BF160" s="176">
        <v>0.35050435223564053</v>
      </c>
      <c r="BG160" s="176">
        <v>2.9715871607586642E-2</v>
      </c>
      <c r="BH160" s="176">
        <v>1.0497410997230042E-2</v>
      </c>
      <c r="BI160" s="177">
        <v>2.9999714861846334</v>
      </c>
      <c r="BK160" s="177">
        <f t="shared" ref="BK160" si="48">AS160+BB160+BI160</f>
        <v>8</v>
      </c>
      <c r="BM160" s="178">
        <v>0.52800000000000002</v>
      </c>
      <c r="BN160" s="178">
        <v>0.34179999999999999</v>
      </c>
      <c r="BO160" s="178">
        <v>7.8600000000000003E-2</v>
      </c>
      <c r="BP160" s="178">
        <v>2.12E-2</v>
      </c>
      <c r="BQ160" s="178">
        <v>9.9000000000000008E-3</v>
      </c>
      <c r="BR160" s="178">
        <v>5.1999999999999998E-3</v>
      </c>
      <c r="BS160" s="178">
        <v>1.01E-2</v>
      </c>
      <c r="BT160" s="178" t="s">
        <v>84</v>
      </c>
      <c r="BU160" s="178" t="s">
        <v>84</v>
      </c>
      <c r="BV160" s="178" t="s">
        <v>84</v>
      </c>
      <c r="BW160" s="178"/>
      <c r="BX160" s="178">
        <v>5.1999999999999998E-3</v>
      </c>
    </row>
    <row r="161" spans="1:76" x14ac:dyDescent="0.2">
      <c r="A161" s="58" t="s">
        <v>128</v>
      </c>
      <c r="B161" s="57" t="s">
        <v>275</v>
      </c>
      <c r="C161" s="3">
        <v>433</v>
      </c>
      <c r="D161" s="3">
        <v>1</v>
      </c>
      <c r="E161" s="3">
        <v>1</v>
      </c>
      <c r="F161" s="60">
        <v>9.2999999999999999E-2</v>
      </c>
      <c r="G161" s="44">
        <v>2.0222425514076926E-3</v>
      </c>
      <c r="H161" s="44"/>
      <c r="I161" s="42">
        <v>8.153549972711005</v>
      </c>
      <c r="J161" s="42">
        <v>0.1418388831260258</v>
      </c>
      <c r="K161" s="42"/>
      <c r="L161" s="42"/>
      <c r="N161" s="42">
        <v>8.4991778414584829</v>
      </c>
      <c r="O161" s="42">
        <v>0.3</v>
      </c>
    </row>
    <row r="162" spans="1:76" x14ac:dyDescent="0.2">
      <c r="A162" s="58" t="s">
        <v>128</v>
      </c>
      <c r="B162" s="57" t="s">
        <v>276</v>
      </c>
      <c r="C162" s="3">
        <v>433</v>
      </c>
      <c r="D162" s="3">
        <v>1</v>
      </c>
      <c r="E162" s="3">
        <v>2</v>
      </c>
      <c r="F162" s="60">
        <v>9.2999999999999999E-2</v>
      </c>
      <c r="G162" s="44">
        <v>2.022645235624634E-3</v>
      </c>
      <c r="H162" s="44"/>
      <c r="I162" s="42">
        <v>8.3543011252098509</v>
      </c>
      <c r="J162" s="42">
        <v>0.12819253643157272</v>
      </c>
      <c r="K162" s="42"/>
      <c r="L162" s="42"/>
      <c r="N162" s="42">
        <v>8.699997817990246</v>
      </c>
      <c r="O162" s="42">
        <v>0.3</v>
      </c>
    </row>
    <row r="163" spans="1:76" x14ac:dyDescent="0.2">
      <c r="A163" s="58" t="s">
        <v>128</v>
      </c>
      <c r="B163" s="57" t="s">
        <v>277</v>
      </c>
      <c r="C163" s="3">
        <v>433</v>
      </c>
      <c r="D163" s="3">
        <v>1</v>
      </c>
      <c r="E163" s="3">
        <v>3</v>
      </c>
      <c r="F163" s="60">
        <v>9.2999999999999999E-2</v>
      </c>
      <c r="G163" s="44">
        <v>2.02254119286538E-3</v>
      </c>
      <c r="H163" s="44"/>
      <c r="I163" s="42">
        <v>8.302432432694351</v>
      </c>
      <c r="J163" s="42">
        <v>0.14103673204322376</v>
      </c>
      <c r="K163" s="42"/>
      <c r="L163" s="42"/>
      <c r="N163" s="42">
        <v>8.6481113431977619</v>
      </c>
      <c r="O163" s="42">
        <v>0.3</v>
      </c>
    </row>
    <row r="164" spans="1:76" x14ac:dyDescent="0.2">
      <c r="A164" s="58" t="s">
        <v>128</v>
      </c>
      <c r="B164" s="57" t="s">
        <v>278</v>
      </c>
      <c r="C164" s="3">
        <v>433</v>
      </c>
      <c r="D164" s="3">
        <v>1</v>
      </c>
      <c r="E164" s="3">
        <v>4</v>
      </c>
      <c r="F164" s="60">
        <v>9.2999999999999999E-2</v>
      </c>
      <c r="G164" s="44">
        <v>2.0229370404749344E-3</v>
      </c>
      <c r="H164" s="44"/>
      <c r="I164" s="42">
        <v>8.4997753145077404</v>
      </c>
      <c r="J164" s="42">
        <v>0.14996949600022</v>
      </c>
      <c r="K164" s="42"/>
      <c r="L164" s="42"/>
      <c r="N164" s="42">
        <v>8.8455218805776337</v>
      </c>
      <c r="O164" s="42">
        <v>0.3</v>
      </c>
    </row>
    <row r="165" spans="1:76" x14ac:dyDescent="0.2">
      <c r="A165" s="58" t="s">
        <v>128</v>
      </c>
      <c r="B165" s="57" t="s">
        <v>279</v>
      </c>
      <c r="C165" s="3">
        <v>433</v>
      </c>
      <c r="D165" s="3">
        <v>1</v>
      </c>
      <c r="E165" s="3">
        <v>5</v>
      </c>
      <c r="F165" s="60">
        <v>9.2999999999999999E-2</v>
      </c>
      <c r="G165" s="44">
        <v>2.0224291537013117E-3</v>
      </c>
      <c r="H165" s="44"/>
      <c r="I165" s="42">
        <v>8.2465772728310682</v>
      </c>
      <c r="J165" s="42">
        <v>0.16281745632115127</v>
      </c>
      <c r="K165" s="42"/>
      <c r="L165" s="42"/>
      <c r="N165" s="42">
        <v>8.5922370343665122</v>
      </c>
      <c r="O165" s="42">
        <v>0.3</v>
      </c>
    </row>
    <row r="166" spans="1:76" s="74" customFormat="1" x14ac:dyDescent="0.2">
      <c r="A166" s="69" t="s">
        <v>128</v>
      </c>
      <c r="B166" s="70" t="s">
        <v>280</v>
      </c>
      <c r="C166" s="71">
        <v>433</v>
      </c>
      <c r="D166" s="71">
        <v>1</v>
      </c>
      <c r="E166" s="71">
        <v>6</v>
      </c>
      <c r="F166" s="72">
        <v>9.2999999999999999E-2</v>
      </c>
      <c r="G166" s="73">
        <v>2.0227882054228517E-3</v>
      </c>
      <c r="H166" s="73">
        <v>2.022597229916134E-3</v>
      </c>
      <c r="I166" s="92">
        <v>8.4255762101455023</v>
      </c>
      <c r="J166" s="92">
        <v>0.12587186331421371</v>
      </c>
      <c r="K166" s="92">
        <v>8.3283667789521019</v>
      </c>
      <c r="L166" s="92">
        <v>0.14162116120606788</v>
      </c>
      <c r="M166" s="92">
        <v>0.12442036217724291</v>
      </c>
      <c r="N166" s="92">
        <v>8.7712973383462511</v>
      </c>
      <c r="O166" s="92">
        <v>0.3</v>
      </c>
      <c r="P166" s="92">
        <v>8.674054580594003</v>
      </c>
      <c r="Q166" s="92">
        <v>0.3</v>
      </c>
      <c r="R166" s="92">
        <v>0.12446301752933836</v>
      </c>
      <c r="T166" s="165">
        <v>1430</v>
      </c>
      <c r="U166" s="166">
        <v>6.6007000000000007</v>
      </c>
      <c r="V166" s="71">
        <v>5</v>
      </c>
      <c r="W166" s="167">
        <v>40.441980000000001</v>
      </c>
      <c r="X166" s="167">
        <v>0.36500000000000005</v>
      </c>
      <c r="Y166" s="167">
        <v>22.634640000000001</v>
      </c>
      <c r="Z166" s="167">
        <v>0.14898</v>
      </c>
      <c r="AA166" s="167">
        <v>16.102540000000001</v>
      </c>
      <c r="AB166" s="167">
        <v>0.45790000000000008</v>
      </c>
      <c r="AC166" s="167">
        <v>15.878480000000001</v>
      </c>
      <c r="AD166" s="167">
        <v>3.5531600000000005</v>
      </c>
      <c r="AE166" s="167">
        <v>8.4659999999999999E-2</v>
      </c>
      <c r="AF166" s="167">
        <v>99.667339999999996</v>
      </c>
      <c r="AH166" s="74" t="s">
        <v>25</v>
      </c>
      <c r="AJ166" s="168">
        <v>9.2999120660311654</v>
      </c>
      <c r="AK166" s="168"/>
      <c r="AL166" s="168">
        <v>63.731300029525869</v>
      </c>
      <c r="AM166" s="168">
        <v>0.43942592098230682</v>
      </c>
      <c r="AO166" s="169">
        <v>2.9680087610214181</v>
      </c>
      <c r="AP166" s="169">
        <v>0</v>
      </c>
      <c r="AQ166" s="169">
        <v>3.1991238978581915E-2</v>
      </c>
      <c r="AR166" s="169">
        <v>0</v>
      </c>
      <c r="AS166" s="170">
        <v>3</v>
      </c>
      <c r="AT166" s="74" t="s">
        <v>85</v>
      </c>
      <c r="AU166" s="169">
        <v>1.9257806245331017</v>
      </c>
      <c r="AV166" s="169">
        <v>4.540790804155849E-2</v>
      </c>
      <c r="AW166" s="169">
        <v>8.6444144775395127E-3</v>
      </c>
      <c r="AX166" s="169">
        <v>2.0152354422777314E-2</v>
      </c>
      <c r="AY166" s="169">
        <v>0</v>
      </c>
      <c r="AZ166" s="169">
        <v>1.4698525022893705E-5</v>
      </c>
      <c r="BA166" s="169">
        <v>0</v>
      </c>
      <c r="BB166" s="170">
        <v>2</v>
      </c>
      <c r="BC166" s="74" t="s">
        <v>85</v>
      </c>
      <c r="BD166" s="169">
        <v>1.737201678871418</v>
      </c>
      <c r="BE166" s="169">
        <v>0.9429067551483733</v>
      </c>
      <c r="BF166" s="169">
        <v>0.27939631197834319</v>
      </c>
      <c r="BG166" s="169">
        <v>2.8463535607719512E-2</v>
      </c>
      <c r="BH166" s="169">
        <v>1.2046416919171113E-2</v>
      </c>
      <c r="BI166" s="170">
        <v>3.0000146985250251</v>
      </c>
      <c r="BK166" s="170">
        <f t="shared" ref="BK166" si="49">AS166+BB166+BI166</f>
        <v>8.0000146985250247</v>
      </c>
      <c r="BM166" s="171">
        <v>0.57909999999999995</v>
      </c>
      <c r="BN166" s="171">
        <v>0.31430000000000002</v>
      </c>
      <c r="BO166" s="171">
        <v>0.06</v>
      </c>
      <c r="BP166" s="171">
        <v>1.8700000000000001E-2</v>
      </c>
      <c r="BQ166" s="171">
        <v>9.4999999999999998E-3</v>
      </c>
      <c r="BR166" s="171">
        <v>4.3E-3</v>
      </c>
      <c r="BS166" s="171">
        <v>1.01E-2</v>
      </c>
      <c r="BT166" s="171" t="s">
        <v>84</v>
      </c>
      <c r="BU166" s="171" t="s">
        <v>84</v>
      </c>
      <c r="BV166" s="171" t="s">
        <v>84</v>
      </c>
      <c r="BW166" s="171"/>
      <c r="BX166" s="171">
        <v>4.0000000000000001E-3</v>
      </c>
    </row>
    <row r="167" spans="1:76" s="121" customFormat="1" x14ac:dyDescent="0.2">
      <c r="A167" s="114" t="s">
        <v>196</v>
      </c>
      <c r="B167" s="115" t="s">
        <v>281</v>
      </c>
      <c r="C167" s="122">
        <v>437</v>
      </c>
      <c r="D167" s="122">
        <v>1</v>
      </c>
      <c r="E167" s="122">
        <v>1</v>
      </c>
      <c r="F167" s="117">
        <v>0.128</v>
      </c>
      <c r="G167" s="118">
        <v>2.022278717483983E-3</v>
      </c>
      <c r="H167" s="118"/>
      <c r="I167" s="119">
        <v>8.4367898511372719</v>
      </c>
      <c r="J167" s="119">
        <v>0.13360737657779229</v>
      </c>
      <c r="K167" s="119"/>
      <c r="L167" s="119"/>
      <c r="M167" s="120"/>
      <c r="N167" s="119">
        <v>8.5172139856288798</v>
      </c>
      <c r="O167" s="119">
        <v>0.3415467611241445</v>
      </c>
      <c r="P167" s="119"/>
      <c r="Q167" s="119"/>
      <c r="R167" s="120"/>
    </row>
    <row r="168" spans="1:76" s="56" customFormat="1" x14ac:dyDescent="0.2">
      <c r="A168" s="54" t="s">
        <v>283</v>
      </c>
      <c r="B168" s="52" t="s">
        <v>282</v>
      </c>
      <c r="C168" s="62">
        <v>437</v>
      </c>
      <c r="D168" s="62">
        <v>1</v>
      </c>
      <c r="E168" s="62">
        <v>2</v>
      </c>
      <c r="F168" s="55">
        <v>0.128</v>
      </c>
      <c r="G168" s="53">
        <v>2.0226683777993392E-3</v>
      </c>
      <c r="H168" s="53"/>
      <c r="I168" s="87">
        <v>8.6300225408120212</v>
      </c>
      <c r="J168" s="87">
        <v>0.15575733897072072</v>
      </c>
      <c r="K168" s="87"/>
      <c r="L168" s="87"/>
      <c r="M168" s="88"/>
      <c r="N168" s="87">
        <v>8.7115388985334885</v>
      </c>
      <c r="O168" s="87">
        <v>0.37721552037561124</v>
      </c>
      <c r="P168" s="87"/>
      <c r="Q168" s="87"/>
      <c r="R168" s="88"/>
    </row>
    <row r="169" spans="1:76" s="56" customFormat="1" x14ac:dyDescent="0.2">
      <c r="A169" s="54" t="s">
        <v>283</v>
      </c>
      <c r="B169" s="52" t="s">
        <v>284</v>
      </c>
      <c r="C169" s="62">
        <v>437</v>
      </c>
      <c r="D169" s="62">
        <v>1</v>
      </c>
      <c r="E169" s="62">
        <v>3</v>
      </c>
      <c r="F169" s="55">
        <v>0.128</v>
      </c>
      <c r="G169" s="53">
        <v>2.0224282306205389E-3</v>
      </c>
      <c r="H169" s="53"/>
      <c r="I169" s="87">
        <v>8.5102700114181307</v>
      </c>
      <c r="J169" s="87">
        <v>0.10005165965559991</v>
      </c>
      <c r="K169" s="87"/>
      <c r="L169" s="87"/>
      <c r="M169" s="88"/>
      <c r="N169" s="87">
        <v>8.5917766908731874</v>
      </c>
      <c r="O169" s="87">
        <v>0.29204731028072162</v>
      </c>
      <c r="P169" s="87"/>
      <c r="Q169" s="87"/>
      <c r="R169" s="88"/>
    </row>
    <row r="170" spans="1:76" s="56" customFormat="1" x14ac:dyDescent="0.2">
      <c r="A170" s="54" t="s">
        <v>283</v>
      </c>
      <c r="B170" s="52" t="s">
        <v>285</v>
      </c>
      <c r="C170" s="62">
        <v>437</v>
      </c>
      <c r="D170" s="62">
        <v>1</v>
      </c>
      <c r="E170" s="62">
        <v>4</v>
      </c>
      <c r="F170" s="55">
        <v>0.128</v>
      </c>
      <c r="G170" s="53">
        <v>2.0220829670454187E-3</v>
      </c>
      <c r="H170" s="53"/>
      <c r="I170" s="87">
        <v>8.3380998171449505</v>
      </c>
      <c r="J170" s="87">
        <v>0.11674864389623547</v>
      </c>
      <c r="K170" s="87"/>
      <c r="L170" s="87"/>
      <c r="M170" s="88"/>
      <c r="N170" s="87">
        <v>8.4195925819960937</v>
      </c>
      <c r="O170" s="87">
        <v>0.3158658594865999</v>
      </c>
      <c r="P170" s="87"/>
      <c r="Q170" s="87"/>
      <c r="R170" s="88"/>
    </row>
    <row r="171" spans="1:76" s="68" customFormat="1" x14ac:dyDescent="0.2">
      <c r="A171" s="63" t="s">
        <v>283</v>
      </c>
      <c r="B171" s="64" t="s">
        <v>286</v>
      </c>
      <c r="C171" s="65">
        <v>437</v>
      </c>
      <c r="D171" s="65">
        <v>1</v>
      </c>
      <c r="E171" s="65">
        <v>5</v>
      </c>
      <c r="F171" s="66">
        <v>0.128</v>
      </c>
      <c r="G171" s="67">
        <v>2.0222987455745874E-3</v>
      </c>
      <c r="H171" s="67">
        <v>2.0223514077047735E-3</v>
      </c>
      <c r="I171" s="89">
        <v>8.44570060090577</v>
      </c>
      <c r="J171" s="89">
        <v>0.13616021228890618</v>
      </c>
      <c r="K171" s="89">
        <v>8.44570060090577</v>
      </c>
      <c r="L171" s="89">
        <v>0.12846504627785091</v>
      </c>
      <c r="M171" s="89">
        <v>0.10758279747265388</v>
      </c>
      <c r="N171" s="89">
        <v>8.5272020619326927</v>
      </c>
      <c r="O171" s="89">
        <v>0.34555552897466957</v>
      </c>
      <c r="P171" s="89">
        <v>8.5272020619326927</v>
      </c>
      <c r="Q171" s="89">
        <v>0.33444619604834935</v>
      </c>
      <c r="R171" s="89">
        <v>0.10768106300098833</v>
      </c>
      <c r="T171" s="172">
        <v>1360</v>
      </c>
      <c r="U171" s="173">
        <v>6.2079000000000004</v>
      </c>
      <c r="V171" s="65">
        <v>6</v>
      </c>
      <c r="W171" s="174">
        <v>39.426749999999998</v>
      </c>
      <c r="X171" s="174">
        <v>0.43084999999999996</v>
      </c>
      <c r="Y171" s="174">
        <v>21.862383333333337</v>
      </c>
      <c r="Z171" s="174">
        <v>6.1166666666666668E-2</v>
      </c>
      <c r="AA171" s="174">
        <v>18.328700000000001</v>
      </c>
      <c r="AB171" s="174">
        <v>0.41694999999999999</v>
      </c>
      <c r="AC171" s="174">
        <v>13.276866666666669</v>
      </c>
      <c r="AD171" s="174">
        <v>4.8261499999999993</v>
      </c>
      <c r="AE171" s="174">
        <v>8.8733333333333331E-2</v>
      </c>
      <c r="AF171" s="174">
        <v>98.718549999999993</v>
      </c>
      <c r="AH171" s="68" t="s">
        <v>25</v>
      </c>
      <c r="AJ171" s="175">
        <v>12.836048065156636</v>
      </c>
      <c r="AK171" s="175"/>
      <c r="AL171" s="175">
        <v>56.347763295218996</v>
      </c>
      <c r="AM171" s="175">
        <v>0.1872609333570443</v>
      </c>
      <c r="AO171" s="176">
        <v>2.9648918452115214</v>
      </c>
      <c r="AP171" s="176">
        <v>0</v>
      </c>
      <c r="AQ171" s="176">
        <v>3.5108154788478618E-2</v>
      </c>
      <c r="AR171" s="176">
        <v>0</v>
      </c>
      <c r="AS171" s="177">
        <v>3</v>
      </c>
      <c r="AT171" s="68" t="s">
        <v>85</v>
      </c>
      <c r="AU171" s="176">
        <v>1.902522979072359</v>
      </c>
      <c r="AV171" s="176">
        <v>6.9436065118664306E-2</v>
      </c>
      <c r="AW171" s="176">
        <v>3.6367004807848556E-3</v>
      </c>
      <c r="AX171" s="176">
        <v>2.4374972444527222E-2</v>
      </c>
      <c r="AY171" s="176">
        <v>0</v>
      </c>
      <c r="AZ171" s="176">
        <v>2.9282883664549786E-5</v>
      </c>
      <c r="BA171" s="176">
        <v>0</v>
      </c>
      <c r="BB171" s="177">
        <v>2</v>
      </c>
      <c r="BC171" s="68" t="s">
        <v>85</v>
      </c>
      <c r="BD171" s="176">
        <v>1.4884080695630679</v>
      </c>
      <c r="BE171" s="176">
        <v>1.0832674646884579</v>
      </c>
      <c r="BF171" s="176">
        <v>0.38885870788848254</v>
      </c>
      <c r="BG171" s="176">
        <v>2.6557505971272412E-2</v>
      </c>
      <c r="BH171" s="176">
        <v>1.2937534772382851E-2</v>
      </c>
      <c r="BI171" s="177">
        <v>3.0000292828836632</v>
      </c>
      <c r="BK171" s="177">
        <f t="shared" ref="BK171" si="50">AS171+BB171+BI171</f>
        <v>8.0000292828836628</v>
      </c>
      <c r="BM171" s="178">
        <v>0.49609999999999999</v>
      </c>
      <c r="BN171" s="178">
        <v>0.36109999999999998</v>
      </c>
      <c r="BO171" s="178">
        <v>8.5199999999999998E-2</v>
      </c>
      <c r="BP171" s="178">
        <v>3.04E-2</v>
      </c>
      <c r="BQ171" s="178">
        <v>8.8999999999999999E-3</v>
      </c>
      <c r="BR171" s="178">
        <v>1.8E-3</v>
      </c>
      <c r="BS171" s="178">
        <v>1.2200000000000001E-2</v>
      </c>
      <c r="BT171" s="178" t="s">
        <v>84</v>
      </c>
      <c r="BU171" s="178" t="s">
        <v>84</v>
      </c>
      <c r="BV171" s="178" t="s">
        <v>84</v>
      </c>
      <c r="BW171" s="178"/>
      <c r="BX171" s="178">
        <v>4.3E-3</v>
      </c>
    </row>
    <row r="172" spans="1:76" s="133" customFormat="1" x14ac:dyDescent="0.2">
      <c r="A172" s="127" t="s">
        <v>283</v>
      </c>
      <c r="B172" s="128" t="s">
        <v>287</v>
      </c>
      <c r="C172" s="129">
        <v>437</v>
      </c>
      <c r="D172" s="129">
        <v>2</v>
      </c>
      <c r="E172" s="129">
        <v>1</v>
      </c>
      <c r="F172" s="130">
        <v>0.128</v>
      </c>
      <c r="G172" s="131">
        <v>2.0225086188040038E-3</v>
      </c>
      <c r="H172" s="131"/>
      <c r="I172" s="132">
        <v>8.5503566297635558</v>
      </c>
      <c r="J172" s="132">
        <v>0.10602766938772351</v>
      </c>
      <c r="K172" s="132"/>
      <c r="L172" s="132"/>
      <c r="M172" s="148"/>
      <c r="N172" s="132">
        <v>8.6318665489746316</v>
      </c>
      <c r="O172" s="132">
        <v>0.30036269367243862</v>
      </c>
      <c r="P172" s="132"/>
      <c r="Q172" s="132"/>
      <c r="R172" s="148"/>
    </row>
    <row r="173" spans="1:76" s="140" customFormat="1" x14ac:dyDescent="0.2">
      <c r="A173" s="134" t="s">
        <v>283</v>
      </c>
      <c r="B173" s="135" t="s">
        <v>288</v>
      </c>
      <c r="C173" s="136">
        <v>437</v>
      </c>
      <c r="D173" s="136">
        <v>2</v>
      </c>
      <c r="E173" s="136">
        <v>2</v>
      </c>
      <c r="F173" s="137">
        <v>0.128</v>
      </c>
      <c r="G173" s="138">
        <v>2.0227208363006082E-3</v>
      </c>
      <c r="H173" s="138">
        <v>2.022614727552306E-3</v>
      </c>
      <c r="I173" s="139">
        <v>8.6561816580938977</v>
      </c>
      <c r="J173" s="139">
        <v>0.13136526329285075</v>
      </c>
      <c r="K173" s="139">
        <v>8.6032691439287277</v>
      </c>
      <c r="L173" s="139">
        <v>0.11869646634028713</v>
      </c>
      <c r="M173" s="139">
        <v>7.4829595151643266E-2</v>
      </c>
      <c r="N173" s="139">
        <v>8.7377001299662194</v>
      </c>
      <c r="O173" s="139">
        <v>0.33804962957777607</v>
      </c>
      <c r="P173" s="139">
        <v>8.6847833394704246</v>
      </c>
      <c r="Q173" s="139">
        <v>0.31920616162510734</v>
      </c>
      <c r="R173" s="139">
        <v>7.483564279640742E-2</v>
      </c>
      <c r="T173" s="194">
        <v>1400</v>
      </c>
      <c r="U173" s="195">
        <v>6.4215</v>
      </c>
      <c r="V173" s="129">
        <v>2</v>
      </c>
      <c r="W173" s="196">
        <v>39.630850000000002</v>
      </c>
      <c r="X173" s="196">
        <v>0.45055000000000001</v>
      </c>
      <c r="Y173" s="196">
        <v>22.055099999999999</v>
      </c>
      <c r="Z173" s="196">
        <v>4.6350000000000002E-2</v>
      </c>
      <c r="AA173" s="196">
        <v>17.884599999999999</v>
      </c>
      <c r="AB173" s="196">
        <v>0.40990000000000004</v>
      </c>
      <c r="AC173" s="196">
        <v>13.4344</v>
      </c>
      <c r="AD173" s="196">
        <v>4.7968000000000002</v>
      </c>
      <c r="AE173" s="196">
        <v>8.2150000000000001E-2</v>
      </c>
      <c r="AF173" s="196">
        <v>98.790699999999987</v>
      </c>
      <c r="AG173" s="133"/>
      <c r="AH173" s="133" t="s">
        <v>25</v>
      </c>
      <c r="AI173" s="133"/>
      <c r="AJ173" s="197">
        <v>12.811438048838502</v>
      </c>
      <c r="AK173" s="197"/>
      <c r="AL173" s="197">
        <v>57.239062438203014</v>
      </c>
      <c r="AM173" s="197">
        <v>0.14072556936747732</v>
      </c>
      <c r="AN173" s="133"/>
      <c r="AO173" s="198">
        <v>2.973320150663374</v>
      </c>
      <c r="AP173" s="198">
        <v>0</v>
      </c>
      <c r="AQ173" s="198">
        <v>2.6679849336626038E-2</v>
      </c>
      <c r="AR173" s="198">
        <v>0</v>
      </c>
      <c r="AS173" s="199">
        <v>3</v>
      </c>
      <c r="AT173" s="133" t="s">
        <v>85</v>
      </c>
      <c r="AU173" s="198">
        <v>1.9234927085758133</v>
      </c>
      <c r="AV173" s="198">
        <v>4.8327034915981629E-2</v>
      </c>
      <c r="AW173" s="198">
        <v>2.7493679713353728E-3</v>
      </c>
      <c r="AX173" s="198">
        <v>2.5430297486850276E-2</v>
      </c>
      <c r="AY173" s="198">
        <v>0</v>
      </c>
      <c r="AZ173" s="198">
        <v>5.9105001937176382E-7</v>
      </c>
      <c r="BA173" s="198">
        <v>0</v>
      </c>
      <c r="BB173" s="199">
        <v>2</v>
      </c>
      <c r="BC173" s="133" t="s">
        <v>85</v>
      </c>
      <c r="BD173" s="198">
        <v>1.5025713630537236</v>
      </c>
      <c r="BE173" s="198">
        <v>1.0738350788207349</v>
      </c>
      <c r="BF173" s="198">
        <v>0.38559645670068521</v>
      </c>
      <c r="BG173" s="198">
        <v>2.6047835374665079E-2</v>
      </c>
      <c r="BH173" s="198">
        <v>1.1949857100210426E-2</v>
      </c>
      <c r="BI173" s="199">
        <v>3.0000005910500191</v>
      </c>
      <c r="BJ173" s="133"/>
      <c r="BK173" s="199">
        <f t="shared" ref="BK173" si="51">AS173+BB173+BI173</f>
        <v>8.0000005910500196</v>
      </c>
      <c r="BL173" s="133"/>
      <c r="BM173" s="200">
        <v>0.50090000000000001</v>
      </c>
      <c r="BN173" s="200">
        <v>0.3579</v>
      </c>
      <c r="BO173" s="200">
        <v>9.4299999999999995E-2</v>
      </c>
      <c r="BP173" s="200">
        <v>2.0199999999999999E-2</v>
      </c>
      <c r="BQ173" s="200">
        <v>8.6999999999999994E-3</v>
      </c>
      <c r="BR173" s="200">
        <v>1.4E-3</v>
      </c>
      <c r="BS173" s="200">
        <v>1.2699999999999999E-2</v>
      </c>
      <c r="BT173" s="200" t="s">
        <v>84</v>
      </c>
      <c r="BU173" s="200" t="s">
        <v>84</v>
      </c>
      <c r="BV173" s="200" t="s">
        <v>84</v>
      </c>
      <c r="BW173" s="200"/>
      <c r="BX173" s="200">
        <v>4.0000000000000001E-3</v>
      </c>
    </row>
    <row r="174" spans="1:76" s="164" customFormat="1" x14ac:dyDescent="0.2">
      <c r="A174" s="158" t="s">
        <v>128</v>
      </c>
      <c r="B174" s="159" t="s">
        <v>289</v>
      </c>
      <c r="C174" s="116">
        <v>439</v>
      </c>
      <c r="D174" s="116">
        <v>1</v>
      </c>
      <c r="E174" s="116">
        <v>1</v>
      </c>
      <c r="F174" s="160">
        <v>0.11799999999999999</v>
      </c>
      <c r="G174" s="161">
        <v>2.0231932661319532E-3</v>
      </c>
      <c r="H174" s="161"/>
      <c r="I174" s="162">
        <v>8.8233124073116009</v>
      </c>
      <c r="J174" s="162">
        <v>0.14052097553821494</v>
      </c>
      <c r="K174" s="162"/>
      <c r="L174" s="162"/>
      <c r="M174" s="163"/>
      <c r="N174" s="162">
        <v>8.9733024795297656</v>
      </c>
      <c r="O174" s="162">
        <v>0.3</v>
      </c>
      <c r="P174" s="162"/>
      <c r="Q174" s="162"/>
      <c r="R174" s="163"/>
    </row>
    <row r="175" spans="1:76" x14ac:dyDescent="0.2">
      <c r="A175" s="58" t="s">
        <v>128</v>
      </c>
      <c r="B175" s="57" t="s">
        <v>290</v>
      </c>
      <c r="C175" s="3">
        <v>439</v>
      </c>
      <c r="D175" s="3">
        <v>1</v>
      </c>
      <c r="E175" s="3">
        <v>2</v>
      </c>
      <c r="F175" s="60">
        <v>0.11799999999999999</v>
      </c>
      <c r="G175" s="44">
        <v>2.0232653419826828E-3</v>
      </c>
      <c r="H175" s="44"/>
      <c r="I175" s="42">
        <v>8.8592515336891609</v>
      </c>
      <c r="J175" s="42">
        <v>0.15843166513042778</v>
      </c>
      <c r="K175" s="42"/>
      <c r="L175" s="42"/>
      <c r="N175" s="42">
        <v>9.0092469492732974</v>
      </c>
      <c r="O175" s="42">
        <v>0.3</v>
      </c>
    </row>
    <row r="176" spans="1:76" x14ac:dyDescent="0.2">
      <c r="A176" s="58" t="s">
        <v>128</v>
      </c>
      <c r="B176" s="57" t="s">
        <v>291</v>
      </c>
      <c r="C176" s="3">
        <v>439</v>
      </c>
      <c r="D176" s="3">
        <v>1</v>
      </c>
      <c r="E176" s="3">
        <v>3</v>
      </c>
      <c r="F176" s="60">
        <v>0.11799999999999999</v>
      </c>
      <c r="G176" s="44">
        <v>2.0234989465979223E-3</v>
      </c>
      <c r="H176" s="44"/>
      <c r="I176" s="42">
        <v>8.9757336244931096</v>
      </c>
      <c r="J176" s="42">
        <v>0.14156698518619693</v>
      </c>
      <c r="K176" s="42"/>
      <c r="L176" s="42"/>
      <c r="N176" s="42">
        <v>9.1257463584293319</v>
      </c>
      <c r="O176" s="42">
        <v>0.3</v>
      </c>
    </row>
    <row r="177" spans="1:76" s="74" customFormat="1" x14ac:dyDescent="0.2">
      <c r="A177" s="69" t="s">
        <v>128</v>
      </c>
      <c r="B177" s="70" t="s">
        <v>292</v>
      </c>
      <c r="C177" s="71">
        <v>439</v>
      </c>
      <c r="D177" s="71">
        <v>1</v>
      </c>
      <c r="E177" s="71">
        <v>4</v>
      </c>
      <c r="F177" s="72">
        <v>0.11799999999999999</v>
      </c>
      <c r="G177" s="73">
        <v>2.0231228055284764E-3</v>
      </c>
      <c r="H177" s="73">
        <v>2.0232700900602585E-3</v>
      </c>
      <c r="I177" s="92">
        <v>8.7881786904377979</v>
      </c>
      <c r="J177" s="92">
        <v>0.14539916765428887</v>
      </c>
      <c r="K177" s="92">
        <v>8.8412819705003809</v>
      </c>
      <c r="L177" s="92">
        <v>0.14647969837728211</v>
      </c>
      <c r="M177" s="92">
        <v>8.1422000572955275E-2</v>
      </c>
      <c r="N177" s="92">
        <v>8.9381635390366476</v>
      </c>
      <c r="O177" s="92">
        <v>0.3</v>
      </c>
      <c r="P177" s="92">
        <v>8.9912747144015306</v>
      </c>
      <c r="Q177" s="92">
        <v>0.3</v>
      </c>
      <c r="R177" s="92">
        <v>8.1434106252618751E-2</v>
      </c>
      <c r="T177" s="165">
        <v>1380</v>
      </c>
      <c r="U177" s="166">
        <v>6.3433000000000002</v>
      </c>
      <c r="V177" s="71">
        <v>4</v>
      </c>
      <c r="W177" s="167">
        <v>40.702600000000004</v>
      </c>
      <c r="X177" s="167">
        <v>0.37535000000000002</v>
      </c>
      <c r="Y177" s="167">
        <v>22.738849999999999</v>
      </c>
      <c r="Z177" s="167">
        <v>2.4275000000000001E-2</v>
      </c>
      <c r="AA177" s="167">
        <v>17.172900000000002</v>
      </c>
      <c r="AB177" s="167">
        <v>0.40200000000000002</v>
      </c>
      <c r="AC177" s="167">
        <v>14.703250000000001</v>
      </c>
      <c r="AD177" s="167">
        <v>4.5487000000000002</v>
      </c>
      <c r="AE177" s="167">
        <v>7.5124999999999997E-2</v>
      </c>
      <c r="AF177" s="167">
        <v>100.74305</v>
      </c>
      <c r="AH177" s="74" t="s">
        <v>25</v>
      </c>
      <c r="AJ177" s="168">
        <v>11.844721868201029</v>
      </c>
      <c r="AK177" s="168"/>
      <c r="AL177" s="168">
        <v>60.407390547436471</v>
      </c>
      <c r="AM177" s="168">
        <v>7.1535868689075938E-2</v>
      </c>
      <c r="AO177" s="169">
        <v>2.9752181327352081</v>
      </c>
      <c r="AP177" s="169">
        <v>0</v>
      </c>
      <c r="AQ177" s="169">
        <v>2.4781867264791924E-2</v>
      </c>
      <c r="AR177" s="169">
        <v>0</v>
      </c>
      <c r="AS177" s="170">
        <v>3</v>
      </c>
      <c r="AT177" s="74" t="s">
        <v>85</v>
      </c>
      <c r="AU177" s="169">
        <v>1.9341569844605369</v>
      </c>
      <c r="AV177" s="169">
        <v>4.3786749910998832E-2</v>
      </c>
      <c r="AW177" s="169">
        <v>1.4029130090626395E-3</v>
      </c>
      <c r="AX177" s="169">
        <v>2.0641119114810525E-2</v>
      </c>
      <c r="AY177" s="169">
        <v>0</v>
      </c>
      <c r="AZ177" s="169">
        <v>1.2233504591119271E-5</v>
      </c>
      <c r="BA177" s="169">
        <v>0</v>
      </c>
      <c r="BB177" s="170">
        <v>2</v>
      </c>
      <c r="BC177" s="74" t="s">
        <v>85</v>
      </c>
      <c r="BD177" s="169">
        <v>1.6022067144321688</v>
      </c>
      <c r="BE177" s="169">
        <v>1.0060176410109944</v>
      </c>
      <c r="BF177" s="169">
        <v>0.3562518196722228</v>
      </c>
      <c r="BG177" s="169">
        <v>2.4889040043778444E-2</v>
      </c>
      <c r="BH177" s="169">
        <v>1.0647018345425998E-2</v>
      </c>
      <c r="BI177" s="170">
        <v>3.0000122335045907</v>
      </c>
      <c r="BK177" s="170">
        <f t="shared" ref="BK177" si="52">AS177+BB177+BI177</f>
        <v>8.0000122335045916</v>
      </c>
      <c r="BM177" s="171">
        <v>0.53410000000000002</v>
      </c>
      <c r="BN177" s="171">
        <v>0.33529999999999999</v>
      </c>
      <c r="BO177" s="171">
        <v>8.9399999999999993E-2</v>
      </c>
      <c r="BP177" s="171">
        <v>1.84E-2</v>
      </c>
      <c r="BQ177" s="171">
        <v>8.3000000000000001E-3</v>
      </c>
      <c r="BR177" s="171">
        <v>6.9999999999999999E-4</v>
      </c>
      <c r="BS177" s="171">
        <v>1.03E-2</v>
      </c>
      <c r="BT177" s="171" t="s">
        <v>84</v>
      </c>
      <c r="BU177" s="171" t="s">
        <v>84</v>
      </c>
      <c r="BV177" s="171" t="s">
        <v>84</v>
      </c>
      <c r="BW177" s="171"/>
      <c r="BX177" s="171">
        <v>3.5000000000000001E-3</v>
      </c>
    </row>
    <row r="178" spans="1:76" s="121" customFormat="1" x14ac:dyDescent="0.2">
      <c r="A178" s="114" t="s">
        <v>128</v>
      </c>
      <c r="B178" s="115" t="s">
        <v>293</v>
      </c>
      <c r="C178" s="122">
        <v>444</v>
      </c>
      <c r="D178" s="122">
        <v>1</v>
      </c>
      <c r="E178" s="122">
        <v>1</v>
      </c>
      <c r="F178" s="117">
        <v>0.251</v>
      </c>
      <c r="G178" s="118">
        <v>2.0166550996650041E-3</v>
      </c>
      <c r="H178" s="118"/>
      <c r="I178" s="119">
        <v>6.5140776903349629</v>
      </c>
      <c r="J178" s="119">
        <v>0.15291071101737772</v>
      </c>
      <c r="K178" s="119"/>
      <c r="L178" s="119"/>
      <c r="M178" s="120"/>
      <c r="N178" s="119">
        <v>5.7126968207681372</v>
      </c>
      <c r="O178" s="119">
        <v>0.3</v>
      </c>
      <c r="P178" s="119"/>
      <c r="Q178" s="119"/>
      <c r="R178" s="120"/>
    </row>
    <row r="179" spans="1:76" s="56" customFormat="1" x14ac:dyDescent="0.2">
      <c r="A179" s="54" t="s">
        <v>128</v>
      </c>
      <c r="B179" s="52" t="s">
        <v>294</v>
      </c>
      <c r="C179" s="62">
        <v>444</v>
      </c>
      <c r="D179" s="62">
        <v>1</v>
      </c>
      <c r="E179" s="62">
        <v>2</v>
      </c>
      <c r="F179" s="55">
        <v>0.251</v>
      </c>
      <c r="G179" s="53">
        <v>2.0170626485033153E-3</v>
      </c>
      <c r="H179" s="53"/>
      <c r="I179" s="87">
        <v>6.7174856221992041</v>
      </c>
      <c r="J179" s="87">
        <v>0.14668337348264801</v>
      </c>
      <c r="K179" s="87"/>
      <c r="L179" s="87"/>
      <c r="M179" s="88"/>
      <c r="N179" s="87">
        <v>5.9159428003767722</v>
      </c>
      <c r="O179" s="87">
        <v>0.3</v>
      </c>
      <c r="P179" s="87"/>
      <c r="Q179" s="87"/>
      <c r="R179" s="88"/>
    </row>
    <row r="180" spans="1:76" s="68" customFormat="1" x14ac:dyDescent="0.2">
      <c r="A180" s="63" t="s">
        <v>128</v>
      </c>
      <c r="B180" s="64" t="s">
        <v>295</v>
      </c>
      <c r="C180" s="65">
        <v>444</v>
      </c>
      <c r="D180" s="65">
        <v>1</v>
      </c>
      <c r="E180" s="65">
        <v>3</v>
      </c>
      <c r="F180" s="66">
        <v>0.251</v>
      </c>
      <c r="G180" s="67">
        <v>2.0165358974567472E-3</v>
      </c>
      <c r="H180" s="67">
        <v>2.0167512152083557E-3</v>
      </c>
      <c r="I180" s="89">
        <v>6.4545837784995008</v>
      </c>
      <c r="J180" s="89">
        <v>0.13464710170304597</v>
      </c>
      <c r="K180" s="89">
        <v>6.5140776903349629</v>
      </c>
      <c r="L180" s="89">
        <v>0.14474706206769059</v>
      </c>
      <c r="M180" s="89">
        <v>0.13785964584283825</v>
      </c>
      <c r="N180" s="89">
        <v>5.6532502776518445</v>
      </c>
      <c r="O180" s="89">
        <v>0.3</v>
      </c>
      <c r="P180" s="89">
        <v>5.7126968207681372</v>
      </c>
      <c r="Q180" s="89">
        <v>0.3</v>
      </c>
      <c r="R180" s="89">
        <v>0.13774988276530861</v>
      </c>
      <c r="T180" s="172">
        <v>1260</v>
      </c>
      <c r="U180" s="173">
        <v>5.6303999999999998</v>
      </c>
      <c r="V180" s="65">
        <v>2</v>
      </c>
      <c r="W180" s="174">
        <v>39.453500000000005</v>
      </c>
      <c r="X180" s="174">
        <v>0.40149999999999997</v>
      </c>
      <c r="Y180" s="174">
        <v>22.452849999999998</v>
      </c>
      <c r="Z180" s="174">
        <v>7.1550000000000002E-2</v>
      </c>
      <c r="AA180" s="174">
        <v>15.678800000000001</v>
      </c>
      <c r="AB180" s="174">
        <v>0.31759999999999999</v>
      </c>
      <c r="AC180" s="174">
        <v>11.33155</v>
      </c>
      <c r="AD180" s="174">
        <v>9.3936999999999991</v>
      </c>
      <c r="AE180" s="174">
        <v>0.15839999999999999</v>
      </c>
      <c r="AF180" s="174">
        <v>99.259449999999987</v>
      </c>
      <c r="AH180" s="68" t="s">
        <v>25</v>
      </c>
      <c r="AJ180" s="175">
        <v>25.122228663819531</v>
      </c>
      <c r="AK180" s="175"/>
      <c r="AL180" s="175">
        <v>56.291830245863295</v>
      </c>
      <c r="AM180" s="175">
        <v>0.2132332935602276</v>
      </c>
      <c r="AO180" s="176">
        <v>2.9519891399408253</v>
      </c>
      <c r="AP180" s="176">
        <v>0</v>
      </c>
      <c r="AQ180" s="176">
        <v>4.8010860059174654E-2</v>
      </c>
      <c r="AR180" s="176">
        <v>0</v>
      </c>
      <c r="AS180" s="177">
        <v>3</v>
      </c>
      <c r="AT180" s="68" t="s">
        <v>85</v>
      </c>
      <c r="AU180" s="176">
        <v>1.9319491406131744</v>
      </c>
      <c r="AV180" s="176">
        <v>4.1207387774734802E-2</v>
      </c>
      <c r="AW180" s="176">
        <v>4.2326630869026364E-3</v>
      </c>
      <c r="AX180" s="176">
        <v>2.2600337685868103E-2</v>
      </c>
      <c r="AY180" s="176">
        <v>0</v>
      </c>
      <c r="AZ180" s="176">
        <v>1.0470839320042558E-5</v>
      </c>
      <c r="BA180" s="176">
        <v>0</v>
      </c>
      <c r="BB180" s="177">
        <v>2</v>
      </c>
      <c r="BC180" s="68" t="s">
        <v>85</v>
      </c>
      <c r="BD180" s="176">
        <v>1.263941821307782</v>
      </c>
      <c r="BE180" s="176">
        <v>0.93988549004140398</v>
      </c>
      <c r="BF180" s="176">
        <v>0.75307640658059627</v>
      </c>
      <c r="BG180" s="176">
        <v>2.012774612216418E-2</v>
      </c>
      <c r="BH180" s="176">
        <v>2.297900678737301E-2</v>
      </c>
      <c r="BI180" s="177">
        <v>3.0000104708393196</v>
      </c>
      <c r="BK180" s="177">
        <f t="shared" ref="BK180" si="53">AS180+BB180+BI180</f>
        <v>8.0000104708393192</v>
      </c>
      <c r="BM180" s="178">
        <v>0.42130000000000001</v>
      </c>
      <c r="BN180" s="178">
        <v>0.31330000000000002</v>
      </c>
      <c r="BO180" s="178">
        <v>0.22470000000000001</v>
      </c>
      <c r="BP180" s="178">
        <v>1.21E-2</v>
      </c>
      <c r="BQ180" s="178">
        <v>6.7000000000000002E-3</v>
      </c>
      <c r="BR180" s="178">
        <v>2.0999999999999999E-3</v>
      </c>
      <c r="BS180" s="178">
        <v>1.1299999999999999E-2</v>
      </c>
      <c r="BT180" s="178" t="s">
        <v>84</v>
      </c>
      <c r="BU180" s="178" t="s">
        <v>84</v>
      </c>
      <c r="BV180" s="178" t="s">
        <v>84</v>
      </c>
      <c r="BW180" s="178"/>
      <c r="BX180" s="178">
        <v>8.5000000000000006E-3</v>
      </c>
    </row>
    <row r="181" spans="1:76" s="164" customFormat="1" x14ac:dyDescent="0.2">
      <c r="A181" s="158" t="s">
        <v>128</v>
      </c>
      <c r="B181" s="159" t="s">
        <v>296</v>
      </c>
      <c r="C181" s="116">
        <v>455</v>
      </c>
      <c r="D181" s="116">
        <v>1</v>
      </c>
      <c r="E181" s="116">
        <v>1</v>
      </c>
      <c r="F181" s="160">
        <v>9.2999999999999999E-2</v>
      </c>
      <c r="G181" s="161">
        <v>2.0183180726383184E-3</v>
      </c>
      <c r="H181" s="161"/>
      <c r="I181" s="162">
        <v>6.1970699251603367</v>
      </c>
      <c r="J181" s="162">
        <v>0.13447259335314724</v>
      </c>
      <c r="K181" s="162"/>
      <c r="L181" s="162"/>
      <c r="M181" s="163"/>
      <c r="N181" s="162">
        <v>6.5420270488323329</v>
      </c>
      <c r="O181" s="162">
        <v>0.3</v>
      </c>
      <c r="P181" s="162"/>
      <c r="Q181" s="162"/>
      <c r="R181" s="163"/>
    </row>
    <row r="182" spans="1:76" x14ac:dyDescent="0.2">
      <c r="A182" s="58" t="s">
        <v>128</v>
      </c>
      <c r="B182" s="57" t="s">
        <v>297</v>
      </c>
      <c r="C182" s="3">
        <v>455</v>
      </c>
      <c r="D182" s="3">
        <v>1</v>
      </c>
      <c r="E182" s="3">
        <v>2</v>
      </c>
      <c r="F182" s="60">
        <v>9.2999999999999999E-2</v>
      </c>
      <c r="G182" s="44">
        <v>2.0182168410382974E-3</v>
      </c>
      <c r="H182" s="44"/>
      <c r="I182" s="42">
        <v>6.1466026867671442</v>
      </c>
      <c r="J182" s="42">
        <v>0.12103720373109914</v>
      </c>
      <c r="K182" s="42"/>
      <c r="L182" s="42"/>
      <c r="N182" s="42">
        <v>6.491542508626269</v>
      </c>
      <c r="O182" s="42">
        <v>0.3</v>
      </c>
    </row>
    <row r="183" spans="1:76" x14ac:dyDescent="0.2">
      <c r="A183" s="58" t="s">
        <v>128</v>
      </c>
      <c r="B183" s="57" t="s">
        <v>298</v>
      </c>
      <c r="C183" s="3">
        <v>455</v>
      </c>
      <c r="D183" s="3">
        <v>1</v>
      </c>
      <c r="E183" s="3">
        <v>3</v>
      </c>
      <c r="F183" s="60">
        <v>9.2999999999999999E-2</v>
      </c>
      <c r="G183" s="44">
        <v>2.0180522972147973E-3</v>
      </c>
      <c r="H183" s="44"/>
      <c r="I183" s="42">
        <v>6.0645722499770294</v>
      </c>
      <c r="J183" s="42">
        <v>0.13287767196373698</v>
      </c>
      <c r="K183" s="42"/>
      <c r="L183" s="42"/>
      <c r="N183" s="42">
        <v>6.4094839491308786</v>
      </c>
      <c r="O183" s="42">
        <v>0.3</v>
      </c>
    </row>
    <row r="184" spans="1:76" s="74" customFormat="1" x14ac:dyDescent="0.2">
      <c r="A184" s="69" t="s">
        <v>128</v>
      </c>
      <c r="B184" s="70" t="s">
        <v>299</v>
      </c>
      <c r="C184" s="71">
        <v>455</v>
      </c>
      <c r="D184" s="71">
        <v>1</v>
      </c>
      <c r="E184" s="71">
        <v>4</v>
      </c>
      <c r="F184" s="72">
        <v>9.2999999999999999E-2</v>
      </c>
      <c r="G184" s="73">
        <v>2.0183438932132804E-3</v>
      </c>
      <c r="H184" s="73">
        <v>2.0182327760261735E-3</v>
      </c>
      <c r="I184" s="92">
        <v>6.2099423198651582</v>
      </c>
      <c r="J184" s="92">
        <v>0.13854850458669304</v>
      </c>
      <c r="K184" s="92">
        <v>6.1718363059637404</v>
      </c>
      <c r="L184" s="92">
        <v>0.13173399340866909</v>
      </c>
      <c r="M184" s="92">
        <v>6.5917646553420972E-2</v>
      </c>
      <c r="N184" s="92">
        <v>6.5549038566130591</v>
      </c>
      <c r="O184" s="92">
        <v>0.3</v>
      </c>
      <c r="P184" s="92">
        <v>6.516784778729301</v>
      </c>
      <c r="Q184" s="92">
        <v>0.3</v>
      </c>
      <c r="R184" s="92">
        <v>6.5940245269357739E-2</v>
      </c>
      <c r="T184" s="165">
        <v>1500</v>
      </c>
      <c r="U184" s="166">
        <v>7.0108000000000006</v>
      </c>
      <c r="V184" s="71">
        <v>3</v>
      </c>
      <c r="W184" s="167">
        <v>41.080399999999997</v>
      </c>
      <c r="X184" s="167">
        <v>0.32056666666666667</v>
      </c>
      <c r="Y184" s="167">
        <v>22.244633333333336</v>
      </c>
      <c r="Z184" s="167">
        <v>0.54743333333333333</v>
      </c>
      <c r="AA184" s="167">
        <v>14.100833333333334</v>
      </c>
      <c r="AB184" s="167">
        <v>0.29343333333333332</v>
      </c>
      <c r="AC184" s="167">
        <v>17.408933333333334</v>
      </c>
      <c r="AD184" s="167">
        <v>3.6122666666666667</v>
      </c>
      <c r="AE184" s="167">
        <v>5.8233333333333331E-2</v>
      </c>
      <c r="AF184" s="167">
        <v>99.666733333333354</v>
      </c>
      <c r="AH184" s="74" t="s">
        <v>25</v>
      </c>
      <c r="AJ184" s="168">
        <v>9.302343069358642</v>
      </c>
      <c r="AK184" s="168"/>
      <c r="AL184" s="168">
        <v>68.750541737501791</v>
      </c>
      <c r="AM184" s="168">
        <v>1.6234594079840279</v>
      </c>
      <c r="AO184" s="169">
        <v>2.9890685935052241</v>
      </c>
      <c r="AP184" s="169">
        <v>0</v>
      </c>
      <c r="AQ184" s="169">
        <v>1.0931406494775864E-2</v>
      </c>
      <c r="AR184" s="169">
        <v>0</v>
      </c>
      <c r="AS184" s="170">
        <v>3</v>
      </c>
      <c r="AT184" s="74" t="s">
        <v>85</v>
      </c>
      <c r="AU184" s="169">
        <v>1.8966460963012248</v>
      </c>
      <c r="AV184" s="169">
        <v>5.5912665814992372E-2</v>
      </c>
      <c r="AW184" s="169">
        <v>3.1492511707059731E-2</v>
      </c>
      <c r="AX184" s="169">
        <v>1.7547681319951065E-2</v>
      </c>
      <c r="AY184" s="169">
        <v>0</v>
      </c>
      <c r="AZ184" s="169">
        <v>0</v>
      </c>
      <c r="BA184" s="169">
        <v>0</v>
      </c>
      <c r="BB184" s="170">
        <v>2.0015989551432281</v>
      </c>
      <c r="BC184" s="74" t="s">
        <v>85</v>
      </c>
      <c r="BD184" s="169">
        <v>1.8883475340185136</v>
      </c>
      <c r="BE184" s="169">
        <v>0.80214026854856646</v>
      </c>
      <c r="BF184" s="169">
        <v>0.28161394571338416</v>
      </c>
      <c r="BG184" s="169">
        <v>1.8084066607904091E-2</v>
      </c>
      <c r="BH184" s="169">
        <v>8.2152299684035059E-3</v>
      </c>
      <c r="BI184" s="170">
        <v>2.9984010448567715</v>
      </c>
      <c r="BK184" s="170">
        <f t="shared" ref="BK184" si="54">AS184+BB184+BI184</f>
        <v>8</v>
      </c>
      <c r="BM184" s="171">
        <v>0.62939999999999996</v>
      </c>
      <c r="BN184" s="171">
        <v>0.26740000000000003</v>
      </c>
      <c r="BO184" s="171">
        <v>4.5499999999999999E-2</v>
      </c>
      <c r="BP184" s="171">
        <v>2.6100000000000002E-2</v>
      </c>
      <c r="BQ184" s="171">
        <v>6.0000000000000001E-3</v>
      </c>
      <c r="BR184" s="171">
        <v>1.5699999999999999E-2</v>
      </c>
      <c r="BS184" s="171">
        <v>5.4999999999999997E-3</v>
      </c>
      <c r="BT184" s="171" t="s">
        <v>84</v>
      </c>
      <c r="BU184" s="171">
        <v>3.3E-3</v>
      </c>
      <c r="BV184" s="171"/>
      <c r="BW184" s="171">
        <f t="shared" ref="BW184" si="55">BU184+BV184</f>
        <v>3.3E-3</v>
      </c>
      <c r="BX184" s="171">
        <v>1.1000000000000001E-3</v>
      </c>
    </row>
    <row r="185" spans="1:76" s="86" customFormat="1" x14ac:dyDescent="0.2">
      <c r="A185" s="81" t="s">
        <v>283</v>
      </c>
      <c r="B185" s="82" t="s">
        <v>300</v>
      </c>
      <c r="C185" s="83">
        <v>466</v>
      </c>
      <c r="D185" s="83">
        <v>1</v>
      </c>
      <c r="E185" s="83">
        <v>1</v>
      </c>
      <c r="F185" s="84">
        <v>0.38</v>
      </c>
      <c r="G185" s="85">
        <v>2.0176440250643315E-3</v>
      </c>
      <c r="H185" s="85">
        <v>2.0176440250643315E-3</v>
      </c>
      <c r="I185" s="96">
        <v>7.7158519627860134</v>
      </c>
      <c r="J185" s="96">
        <v>0.1357445412253841</v>
      </c>
      <c r="K185" s="96">
        <v>7.7158519627860134</v>
      </c>
      <c r="L185" s="96">
        <v>0.1357445412253841</v>
      </c>
      <c r="M185" s="97" t="s">
        <v>113</v>
      </c>
      <c r="N185" s="96">
        <v>6.2058772513124971</v>
      </c>
      <c r="O185" s="96">
        <v>0.34489748278806487</v>
      </c>
      <c r="P185" s="96">
        <v>6.2058772513124971</v>
      </c>
      <c r="Q185" s="96">
        <v>0.34489748278806487</v>
      </c>
      <c r="R185" s="98" t="s">
        <v>113</v>
      </c>
      <c r="T185" s="186">
        <v>1430</v>
      </c>
      <c r="U185" s="187">
        <v>6.6001000000000003</v>
      </c>
      <c r="V185" s="83">
        <v>4</v>
      </c>
      <c r="W185" s="188">
        <v>39.071550000000002</v>
      </c>
      <c r="X185" s="188">
        <v>0.999475</v>
      </c>
      <c r="Y185" s="188">
        <v>22.131675000000001</v>
      </c>
      <c r="Z185" s="188">
        <v>1.89E-2</v>
      </c>
      <c r="AA185" s="188">
        <v>16.076725000000003</v>
      </c>
      <c r="AB185" s="188">
        <v>0.26557500000000001</v>
      </c>
      <c r="AC185" s="188">
        <v>7.2408000000000001</v>
      </c>
      <c r="AD185" s="188">
        <v>13.8666</v>
      </c>
      <c r="AE185" s="188">
        <v>0.27607500000000001</v>
      </c>
      <c r="AF185" s="188">
        <v>99.947375000000008</v>
      </c>
      <c r="AH185" s="86" t="s">
        <v>25</v>
      </c>
      <c r="AJ185" s="189">
        <v>38.005514650644166</v>
      </c>
      <c r="AK185" s="189"/>
      <c r="AL185" s="189">
        <v>44.52435167097066</v>
      </c>
      <c r="AM185" s="189">
        <v>5.7232509942973589E-2</v>
      </c>
      <c r="AO185" s="190">
        <v>2.9549499648986104</v>
      </c>
      <c r="AP185" s="190">
        <v>0</v>
      </c>
      <c r="AQ185" s="190">
        <v>4.5050035101389607E-2</v>
      </c>
      <c r="AR185" s="190">
        <v>0</v>
      </c>
      <c r="AS185" s="191">
        <v>3</v>
      </c>
      <c r="AT185" s="86" t="s">
        <v>85</v>
      </c>
      <c r="AU185" s="190">
        <v>1.9276429392611494</v>
      </c>
      <c r="AV185" s="190">
        <v>1.4324776427810406E-2</v>
      </c>
      <c r="AW185" s="190">
        <v>1.130124106552482E-3</v>
      </c>
      <c r="AX185" s="190">
        <v>5.6867166098602949E-2</v>
      </c>
      <c r="AY185" s="190">
        <v>0</v>
      </c>
      <c r="AZ185" s="190">
        <v>3.4994105884811333E-5</v>
      </c>
      <c r="BA185" s="190">
        <v>0</v>
      </c>
      <c r="BB185" s="191">
        <v>2</v>
      </c>
      <c r="BC185" s="86" t="s">
        <v>85</v>
      </c>
      <c r="BD185" s="190">
        <v>0.8163653978442158</v>
      </c>
      <c r="BE185" s="190">
        <v>1.0025211610492748</v>
      </c>
      <c r="BF185" s="190">
        <v>1.1236540342880557</v>
      </c>
      <c r="BG185" s="190">
        <v>1.7012264033009736E-2</v>
      </c>
      <c r="BH185" s="190">
        <v>4.0482136891327659E-2</v>
      </c>
      <c r="BI185" s="191">
        <v>3.0000349941058837</v>
      </c>
      <c r="BK185" s="191">
        <f>AS185+BB185+BI185</f>
        <v>8.0000349941058833</v>
      </c>
      <c r="BM185" s="192">
        <v>0.27210000000000001</v>
      </c>
      <c r="BN185" s="192">
        <v>0.3342</v>
      </c>
      <c r="BO185" s="192">
        <v>0.34949999999999998</v>
      </c>
      <c r="BP185" s="192" t="s">
        <v>113</v>
      </c>
      <c r="BQ185" s="192">
        <v>5.7000000000000002E-3</v>
      </c>
      <c r="BR185" s="192">
        <v>5.9999999999999995E-4</v>
      </c>
      <c r="BS185" s="192">
        <v>2.2499999999999999E-2</v>
      </c>
      <c r="BT185" s="192"/>
      <c r="BU185" s="192">
        <v>5.8999999999999999E-3</v>
      </c>
      <c r="BV185" s="192"/>
      <c r="BW185" s="192">
        <f>BU185+BV185</f>
        <v>5.8999999999999999E-3</v>
      </c>
      <c r="BX185" s="192">
        <v>9.5999999999999992E-3</v>
      </c>
    </row>
    <row r="188" spans="1:76" ht="19" x14ac:dyDescent="0.25">
      <c r="A188" s="246" t="s">
        <v>307</v>
      </c>
    </row>
    <row r="190" spans="1:76" x14ac:dyDescent="0.2">
      <c r="A190" s="259" t="s">
        <v>308</v>
      </c>
    </row>
    <row r="191" spans="1:76" x14ac:dyDescent="0.2">
      <c r="A191" s="259" t="s">
        <v>344</v>
      </c>
    </row>
    <row r="192" spans="1:76" x14ac:dyDescent="0.2">
      <c r="A192" s="259" t="s">
        <v>309</v>
      </c>
    </row>
    <row r="193" spans="1:1" x14ac:dyDescent="0.2">
      <c r="A193" s="259" t="s">
        <v>310</v>
      </c>
    </row>
    <row r="197" spans="1:1" x14ac:dyDescent="0.2">
      <c r="A197" s="291" t="s">
        <v>360</v>
      </c>
    </row>
    <row r="198" spans="1:1" x14ac:dyDescent="0.2">
      <c r="A198" s="282" t="s">
        <v>357</v>
      </c>
    </row>
    <row r="199" spans="1:1" x14ac:dyDescent="0.2">
      <c r="A199" s="282" t="s">
        <v>358</v>
      </c>
    </row>
  </sheetData>
  <mergeCells count="6">
    <mergeCell ref="J13:M13"/>
    <mergeCell ref="N13:R13"/>
    <mergeCell ref="AO13:AS13"/>
    <mergeCell ref="AU13:BB13"/>
    <mergeCell ref="BD13:BI13"/>
    <mergeCell ref="T13:U13"/>
  </mergeCells>
  <conditionalFormatting sqref="AO16:BK16">
    <cfRule type="cellIs" dxfId="45" priority="46" operator="lessThanOrEqual">
      <formula>0.0049</formula>
    </cfRule>
  </conditionalFormatting>
  <conditionalFormatting sqref="AO18:BK18">
    <cfRule type="cellIs" dxfId="44" priority="45" operator="lessThanOrEqual">
      <formula>0.0049</formula>
    </cfRule>
  </conditionalFormatting>
  <conditionalFormatting sqref="AO21:BK22">
    <cfRule type="cellIs" dxfId="43" priority="43" operator="lessThanOrEqual">
      <formula>0.0049</formula>
    </cfRule>
  </conditionalFormatting>
  <conditionalFormatting sqref="AO24:BK24">
    <cfRule type="cellIs" dxfId="42" priority="42" operator="lessThanOrEqual">
      <formula>0.0049</formula>
    </cfRule>
  </conditionalFormatting>
  <conditionalFormatting sqref="AO27:BK28">
    <cfRule type="cellIs" dxfId="41" priority="41" operator="lessThanOrEqual">
      <formula>0.0049</formula>
    </cfRule>
  </conditionalFormatting>
  <conditionalFormatting sqref="AO32:BK32">
    <cfRule type="cellIs" dxfId="40" priority="40" operator="lessThanOrEqual">
      <formula>0.0049</formula>
    </cfRule>
  </conditionalFormatting>
  <conditionalFormatting sqref="AO37:BK38">
    <cfRule type="cellIs" dxfId="39" priority="39" operator="lessThanOrEqual">
      <formula>0.0049</formula>
    </cfRule>
  </conditionalFormatting>
  <conditionalFormatting sqref="AO41:BK41">
    <cfRule type="cellIs" dxfId="38" priority="38" operator="lessThanOrEqual">
      <formula>0.0049</formula>
    </cfRule>
  </conditionalFormatting>
  <conditionalFormatting sqref="AO45:BK45">
    <cfRule type="cellIs" dxfId="37" priority="37" operator="lessThanOrEqual">
      <formula>0.0049</formula>
    </cfRule>
  </conditionalFormatting>
  <conditionalFormatting sqref="AO47:BK47">
    <cfRule type="cellIs" dxfId="36" priority="36" operator="lessThanOrEqual">
      <formula>0.0049</formula>
    </cfRule>
  </conditionalFormatting>
  <conditionalFormatting sqref="AO49:BK49">
    <cfRule type="cellIs" dxfId="35" priority="35" operator="lessThanOrEqual">
      <formula>0.0049</formula>
    </cfRule>
  </conditionalFormatting>
  <conditionalFormatting sqref="AO52:BK52">
    <cfRule type="cellIs" dxfId="34" priority="34" operator="lessThanOrEqual">
      <formula>0.0049</formula>
    </cfRule>
  </conditionalFormatting>
  <conditionalFormatting sqref="AO56:BK56">
    <cfRule type="cellIs" dxfId="33" priority="33" operator="lessThanOrEqual">
      <formula>0.0049</formula>
    </cfRule>
  </conditionalFormatting>
  <conditionalFormatting sqref="AO58:BK58">
    <cfRule type="cellIs" dxfId="32" priority="32" operator="lessThanOrEqual">
      <formula>0.0049</formula>
    </cfRule>
  </conditionalFormatting>
  <conditionalFormatting sqref="AO62:BK62">
    <cfRule type="cellIs" dxfId="31" priority="31" operator="lessThanOrEqual">
      <formula>0.0049</formula>
    </cfRule>
  </conditionalFormatting>
  <conditionalFormatting sqref="AO65:BK65">
    <cfRule type="cellIs" dxfId="30" priority="30" operator="lessThanOrEqual">
      <formula>0.0049</formula>
    </cfRule>
  </conditionalFormatting>
  <conditionalFormatting sqref="AO69:BK69">
    <cfRule type="cellIs" dxfId="29" priority="29" operator="lessThanOrEqual">
      <formula>0.0049</formula>
    </cfRule>
  </conditionalFormatting>
  <conditionalFormatting sqref="AO72:BK72">
    <cfRule type="cellIs" dxfId="28" priority="28" operator="lessThanOrEqual">
      <formula>0.0049</formula>
    </cfRule>
  </conditionalFormatting>
  <conditionalFormatting sqref="AO76:BK76">
    <cfRule type="cellIs" dxfId="27" priority="27" operator="lessThanOrEqual">
      <formula>0.0049</formula>
    </cfRule>
  </conditionalFormatting>
  <conditionalFormatting sqref="AO78:BK78">
    <cfRule type="cellIs" dxfId="26" priority="26" operator="lessThanOrEqual">
      <formula>0.0049</formula>
    </cfRule>
  </conditionalFormatting>
  <conditionalFormatting sqref="AO82:BK82">
    <cfRule type="cellIs" dxfId="25" priority="25" operator="lessThanOrEqual">
      <formula>0.0049</formula>
    </cfRule>
  </conditionalFormatting>
  <conditionalFormatting sqref="AO88:BK88">
    <cfRule type="cellIs" dxfId="24" priority="24" operator="lessThanOrEqual">
      <formula>0.0049</formula>
    </cfRule>
  </conditionalFormatting>
  <conditionalFormatting sqref="AO94:BK94">
    <cfRule type="cellIs" dxfId="23" priority="23" operator="lessThanOrEqual">
      <formula>0.0049</formula>
    </cfRule>
  </conditionalFormatting>
  <conditionalFormatting sqref="AO101:BK101">
    <cfRule type="cellIs" dxfId="22" priority="22" operator="lessThanOrEqual">
      <formula>0.0049</formula>
    </cfRule>
  </conditionalFormatting>
  <conditionalFormatting sqref="AO105:BK105">
    <cfRule type="cellIs" dxfId="21" priority="21" operator="lessThanOrEqual">
      <formula>0.0049</formula>
    </cfRule>
  </conditionalFormatting>
  <conditionalFormatting sqref="AO109:BK109">
    <cfRule type="cellIs" dxfId="20" priority="20" operator="lessThanOrEqual">
      <formula>0.0049</formula>
    </cfRule>
  </conditionalFormatting>
  <conditionalFormatting sqref="AO114:BK114">
    <cfRule type="cellIs" dxfId="19" priority="19" operator="lessThanOrEqual">
      <formula>0.0049</formula>
    </cfRule>
  </conditionalFormatting>
  <conditionalFormatting sqref="AO118:BK119">
    <cfRule type="cellIs" dxfId="18" priority="17" operator="lessThanOrEqual">
      <formula>0.0049</formula>
    </cfRule>
  </conditionalFormatting>
  <conditionalFormatting sqref="AO125:BK126">
    <cfRule type="cellIs" dxfId="17" priority="15" operator="lessThanOrEqual">
      <formula>0.0049</formula>
    </cfRule>
  </conditionalFormatting>
  <conditionalFormatting sqref="AO130:BK130">
    <cfRule type="cellIs" dxfId="16" priority="14" operator="lessThanOrEqual">
      <formula>0.0049</formula>
    </cfRule>
  </conditionalFormatting>
  <conditionalFormatting sqref="AO132:BK132">
    <cfRule type="cellIs" dxfId="15" priority="13" operator="lessThanOrEqual">
      <formula>0.0049</formula>
    </cfRule>
  </conditionalFormatting>
  <conditionalFormatting sqref="AO138:BK138">
    <cfRule type="cellIs" dxfId="14" priority="12" operator="lessThanOrEqual">
      <formula>0.0049</formula>
    </cfRule>
  </conditionalFormatting>
  <conditionalFormatting sqref="AO140:BK140">
    <cfRule type="cellIs" dxfId="13" priority="11" operator="lessThanOrEqual">
      <formula>0.0049</formula>
    </cfRule>
  </conditionalFormatting>
  <conditionalFormatting sqref="AO146:BK146">
    <cfRule type="cellIs" dxfId="12" priority="10" operator="lessThanOrEqual">
      <formula>0.0049</formula>
    </cfRule>
  </conditionalFormatting>
  <conditionalFormatting sqref="AO151:BK152">
    <cfRule type="cellIs" dxfId="11" priority="9" operator="lessThanOrEqual">
      <formula>0.0049</formula>
    </cfRule>
  </conditionalFormatting>
  <conditionalFormatting sqref="AO157:BK157">
    <cfRule type="cellIs" dxfId="10" priority="8" operator="lessThanOrEqual">
      <formula>0.0049</formula>
    </cfRule>
  </conditionalFormatting>
  <conditionalFormatting sqref="AO160:BK160">
    <cfRule type="cellIs" dxfId="9" priority="7" operator="lessThanOrEqual">
      <formula>0.0049</formula>
    </cfRule>
  </conditionalFormatting>
  <conditionalFormatting sqref="AO166:BK166">
    <cfRule type="cellIs" dxfId="8" priority="6" operator="lessThanOrEqual">
      <formula>0.0049</formula>
    </cfRule>
  </conditionalFormatting>
  <conditionalFormatting sqref="AO171:BK171">
    <cfRule type="cellIs" dxfId="7" priority="5" operator="lessThanOrEqual">
      <formula>0.0049</formula>
    </cfRule>
  </conditionalFormatting>
  <conditionalFormatting sqref="AO173:BK173">
    <cfRule type="cellIs" dxfId="6" priority="4" operator="lessThanOrEqual">
      <formula>0.0049</formula>
    </cfRule>
  </conditionalFormatting>
  <conditionalFormatting sqref="AO177:BK177">
    <cfRule type="cellIs" dxfId="5" priority="3" operator="lessThanOrEqual">
      <formula>0.0049</formula>
    </cfRule>
  </conditionalFormatting>
  <conditionalFormatting sqref="AO180:BK180">
    <cfRule type="cellIs" dxfId="4" priority="2" operator="lessThanOrEqual">
      <formula>0.0049</formula>
    </cfRule>
  </conditionalFormatting>
  <conditionalFormatting sqref="AO184:BK185">
    <cfRule type="cellIs" dxfId="3" priority="1" operator="lessThanOrEqual">
      <formula>0.0049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8:CC87"/>
  <sheetViews>
    <sheetView zoomScaleNormal="100" workbookViewId="0">
      <pane xSplit="2" ySplit="17" topLeftCell="C18" activePane="bottomRight" state="frozen"/>
      <selection pane="topRight" activeCell="C1" sqref="C1"/>
      <selection pane="bottomLeft" activeCell="A6" sqref="A6"/>
      <selection pane="bottomRight"/>
    </sheetView>
  </sheetViews>
  <sheetFormatPr baseColWidth="10" defaultColWidth="8.83203125" defaultRowHeight="15" x14ac:dyDescent="0.2"/>
  <cols>
    <col min="1" max="1" width="8.33203125" style="2" bestFit="1" customWidth="1"/>
    <col min="2" max="3" width="7.5" customWidth="1"/>
    <col min="4" max="4" width="12.1640625" customWidth="1"/>
    <col min="5" max="5" width="20.5" style="48" customWidth="1"/>
    <col min="6" max="8" width="7.5" customWidth="1"/>
    <col min="9" max="9" width="9.6640625" style="48" customWidth="1"/>
    <col min="10" max="10" width="7.5" style="48" customWidth="1"/>
    <col min="11" max="11" width="8.33203125" customWidth="1"/>
    <col min="12" max="12" width="7.5" customWidth="1"/>
    <col min="13" max="13" width="14" customWidth="1"/>
    <col min="14" max="14" width="7.5" customWidth="1"/>
    <col min="15" max="16" width="10" customWidth="1"/>
    <col min="17" max="17" width="7.5" customWidth="1"/>
    <col min="18" max="26" width="6.1640625" customWidth="1"/>
    <col min="27" max="27" width="7.33203125" customWidth="1"/>
    <col min="28" max="28" width="3.33203125" customWidth="1"/>
    <col min="29" max="29" width="19.1640625" customWidth="1"/>
    <col min="30" max="30" width="5.6640625" customWidth="1"/>
    <col min="31" max="31" width="12.33203125" style="42" customWidth="1"/>
    <col min="32" max="32" width="5.6640625" customWidth="1"/>
    <col min="33" max="33" width="14.33203125" customWidth="1"/>
    <col min="34" max="34" width="3.33203125" customWidth="1"/>
    <col min="35" max="35" width="12.33203125" customWidth="1"/>
    <col min="36" max="36" width="12" customWidth="1"/>
    <col min="37" max="37" width="3.33203125" customWidth="1"/>
    <col min="38" max="42" width="5.33203125" customWidth="1"/>
    <col min="43" max="43" width="3.33203125" customWidth="1"/>
    <col min="44" max="51" width="5.33203125" customWidth="1"/>
    <col min="52" max="52" width="3.33203125" customWidth="1"/>
    <col min="53" max="58" width="5.33203125" customWidth="1"/>
    <col min="59" max="59" width="3.33203125" customWidth="1"/>
    <col min="60" max="60" width="5.33203125" customWidth="1"/>
    <col min="62" max="68" width="16.6640625" customWidth="1"/>
    <col min="69" max="69" width="18" customWidth="1"/>
    <col min="70" max="70" width="18.1640625" customWidth="1"/>
    <col min="71" max="73" width="16.6640625" customWidth="1"/>
    <col min="76" max="76" width="18.5" customWidth="1"/>
    <col min="77" max="77" width="19.6640625" customWidth="1"/>
    <col min="78" max="81" width="16.6640625" customWidth="1"/>
  </cols>
  <sheetData>
    <row r="8" spans="1:81" ht="18" x14ac:dyDescent="0.2">
      <c r="A8" s="253" t="s">
        <v>350</v>
      </c>
      <c r="C8" s="2"/>
      <c r="E8"/>
      <c r="I8" s="2"/>
      <c r="J8" s="2"/>
      <c r="K8" s="2"/>
      <c r="L8" s="2"/>
      <c r="M8" s="2"/>
      <c r="N8" s="2"/>
    </row>
    <row r="9" spans="1:81" ht="18" x14ac:dyDescent="0.2">
      <c r="A9" s="243"/>
      <c r="C9" s="2"/>
      <c r="E9"/>
      <c r="I9" s="2"/>
      <c r="J9" s="2"/>
      <c r="K9" s="2"/>
      <c r="L9" s="2"/>
      <c r="M9" s="2"/>
      <c r="N9" s="2"/>
    </row>
    <row r="10" spans="1:81" ht="18" x14ac:dyDescent="0.2">
      <c r="A10" s="243"/>
      <c r="C10" s="2"/>
      <c r="D10" s="245" t="s">
        <v>348</v>
      </c>
      <c r="E10"/>
      <c r="I10" s="2"/>
      <c r="J10" s="2"/>
      <c r="K10" s="2"/>
      <c r="L10" s="2"/>
      <c r="M10" s="2"/>
      <c r="N10" s="2"/>
    </row>
    <row r="11" spans="1:81" ht="19" x14ac:dyDescent="0.2">
      <c r="A11" s="243"/>
      <c r="C11" s="2"/>
      <c r="D11" s="244" t="s">
        <v>349</v>
      </c>
      <c r="E11"/>
      <c r="I11" s="2"/>
      <c r="J11" s="2"/>
      <c r="K11" s="2"/>
      <c r="L11" s="2"/>
      <c r="M11" s="2"/>
      <c r="N11" s="2"/>
      <c r="O11" s="236"/>
      <c r="P11" s="236"/>
      <c r="Q11" s="236"/>
      <c r="R11" s="236"/>
    </row>
    <row r="13" spans="1:81" s="16" customFormat="1" x14ac:dyDescent="0.2">
      <c r="A13" s="15"/>
      <c r="E13" s="45"/>
      <c r="I13" s="45"/>
      <c r="J13" s="45"/>
      <c r="AE13" s="239"/>
      <c r="AG13"/>
    </row>
    <row r="14" spans="1:81" s="16" customFormat="1" ht="16" x14ac:dyDescent="0.2">
      <c r="A14" s="15"/>
      <c r="E14" s="45"/>
      <c r="I14" s="45"/>
      <c r="J14" s="45"/>
      <c r="AE14" s="239"/>
      <c r="AL14" s="245" t="s">
        <v>348</v>
      </c>
      <c r="BQ14" s="4"/>
      <c r="BT14" s="4"/>
    </row>
    <row r="15" spans="1:81" s="16" customFormat="1" ht="28.5" customHeight="1" x14ac:dyDescent="0.2">
      <c r="A15" s="15"/>
      <c r="E15" s="45"/>
      <c r="F15" s="286" t="s">
        <v>121</v>
      </c>
      <c r="G15" s="287"/>
      <c r="H15" s="288"/>
      <c r="I15" s="286" t="s">
        <v>119</v>
      </c>
      <c r="J15" s="287"/>
      <c r="K15" s="288"/>
      <c r="L15" s="223"/>
      <c r="M15" s="238" t="s">
        <v>303</v>
      </c>
      <c r="N15" s="223"/>
      <c r="R15" s="35" t="s">
        <v>306</v>
      </c>
      <c r="AE15" s="239"/>
      <c r="AL15" s="244" t="s">
        <v>349</v>
      </c>
    </row>
    <row r="16" spans="1:81" s="16" customFormat="1" ht="45" x14ac:dyDescent="0.2">
      <c r="A16" s="29" t="s">
        <v>27</v>
      </c>
      <c r="B16" s="29"/>
      <c r="C16" s="260" t="s">
        <v>10</v>
      </c>
      <c r="D16" s="261" t="s">
        <v>311</v>
      </c>
      <c r="E16" s="29" t="s">
        <v>114</v>
      </c>
      <c r="F16" s="230" t="s">
        <v>115</v>
      </c>
      <c r="G16" s="262" t="s">
        <v>120</v>
      </c>
      <c r="H16" s="224" t="s">
        <v>116</v>
      </c>
      <c r="I16" s="230" t="s">
        <v>115</v>
      </c>
      <c r="J16" s="263" t="s">
        <v>118</v>
      </c>
      <c r="K16" s="224" t="s">
        <v>116</v>
      </c>
      <c r="L16" s="260"/>
      <c r="M16" s="260" t="s">
        <v>351</v>
      </c>
      <c r="N16" s="260"/>
      <c r="O16" s="264" t="s">
        <v>312</v>
      </c>
      <c r="P16" s="265" t="s">
        <v>313</v>
      </c>
      <c r="Q16" s="260" t="s">
        <v>10</v>
      </c>
      <c r="R16" s="29" t="s">
        <v>314</v>
      </c>
      <c r="S16" s="266" t="s">
        <v>315</v>
      </c>
      <c r="T16" s="29" t="s">
        <v>316</v>
      </c>
      <c r="U16" s="29" t="s">
        <v>317</v>
      </c>
      <c r="V16" s="29" t="s">
        <v>8</v>
      </c>
      <c r="W16" s="29" t="s">
        <v>7</v>
      </c>
      <c r="X16" s="29" t="s">
        <v>0</v>
      </c>
      <c r="Y16" s="29" t="s">
        <v>4</v>
      </c>
      <c r="Z16" s="29" t="s">
        <v>318</v>
      </c>
      <c r="AA16" s="29" t="s">
        <v>9</v>
      </c>
      <c r="AC16" s="29" t="s">
        <v>24</v>
      </c>
      <c r="AD16" s="29"/>
      <c r="AE16" s="267" t="s">
        <v>304</v>
      </c>
      <c r="AG16" s="29" t="s">
        <v>46</v>
      </c>
      <c r="AI16" s="29" t="s">
        <v>47</v>
      </c>
      <c r="AJ16" s="29" t="s">
        <v>48</v>
      </c>
      <c r="AL16" s="289" t="s">
        <v>29</v>
      </c>
      <c r="AM16" s="289"/>
      <c r="AN16" s="289"/>
      <c r="AO16" s="289"/>
      <c r="AP16" s="289"/>
      <c r="AQ16" s="239"/>
      <c r="AR16" s="289" t="s">
        <v>30</v>
      </c>
      <c r="AS16" s="289"/>
      <c r="AT16" s="289"/>
      <c r="AU16" s="289"/>
      <c r="AV16" s="289"/>
      <c r="AW16" s="289"/>
      <c r="AX16" s="289"/>
      <c r="AY16" s="289"/>
      <c r="AZ16" s="15"/>
      <c r="BA16" s="289" t="s">
        <v>31</v>
      </c>
      <c r="BB16" s="289"/>
      <c r="BC16" s="289"/>
      <c r="BD16" s="289"/>
      <c r="BE16" s="289"/>
      <c r="BF16" s="289"/>
      <c r="BG16" s="268"/>
      <c r="BH16" s="268"/>
      <c r="BJ16" s="29" t="s">
        <v>60</v>
      </c>
      <c r="BK16" s="29" t="s">
        <v>61</v>
      </c>
      <c r="BL16" s="29" t="s">
        <v>62</v>
      </c>
      <c r="BM16" s="29" t="s">
        <v>63</v>
      </c>
      <c r="BN16" s="29" t="s">
        <v>59</v>
      </c>
      <c r="BO16" s="29" t="s">
        <v>57</v>
      </c>
      <c r="BP16" s="29" t="s">
        <v>52</v>
      </c>
      <c r="BQ16" s="29" t="s">
        <v>53</v>
      </c>
      <c r="BR16" s="29" t="s">
        <v>54</v>
      </c>
      <c r="BS16" s="29" t="s">
        <v>26</v>
      </c>
      <c r="BT16" s="29" t="s">
        <v>86</v>
      </c>
      <c r="BU16" s="29" t="s">
        <v>67</v>
      </c>
      <c r="BX16" s="29" t="s">
        <v>55</v>
      </c>
      <c r="BY16" s="29" t="s">
        <v>56</v>
      </c>
      <c r="BZ16" s="29" t="s">
        <v>58</v>
      </c>
      <c r="CA16" s="29" t="s">
        <v>64</v>
      </c>
      <c r="CB16" s="29" t="s">
        <v>65</v>
      </c>
      <c r="CC16" s="29" t="s">
        <v>66</v>
      </c>
    </row>
    <row r="17" spans="1:81" ht="32" x14ac:dyDescent="0.2">
      <c r="A17" s="17"/>
      <c r="B17" s="17"/>
      <c r="C17" s="17"/>
      <c r="D17" s="17" t="s">
        <v>122</v>
      </c>
      <c r="E17" s="17"/>
      <c r="F17" s="231"/>
      <c r="G17" s="17"/>
      <c r="H17" s="225"/>
      <c r="I17" s="231"/>
      <c r="J17" s="17"/>
      <c r="K17" s="225"/>
      <c r="L17" s="17"/>
      <c r="M17" s="17"/>
      <c r="N17" s="17"/>
      <c r="O17" s="290" t="s">
        <v>117</v>
      </c>
      <c r="P17" s="290"/>
      <c r="Q17" s="17"/>
      <c r="R17" s="17"/>
      <c r="S17" s="14"/>
      <c r="T17" s="17"/>
      <c r="U17" s="17"/>
      <c r="V17" s="17"/>
      <c r="W17" s="17"/>
      <c r="X17" s="17"/>
      <c r="Y17" s="17"/>
      <c r="Z17" s="17"/>
      <c r="AA17" s="17"/>
      <c r="AB17" s="16"/>
      <c r="AC17" s="17"/>
      <c r="AD17" s="17"/>
      <c r="AE17" s="17"/>
      <c r="AF17" s="16"/>
      <c r="AG17" s="30" t="s">
        <v>49</v>
      </c>
      <c r="AH17" s="16"/>
      <c r="AI17" s="30" t="s">
        <v>51</v>
      </c>
      <c r="AJ17" s="30" t="s">
        <v>50</v>
      </c>
      <c r="AK17" s="16"/>
      <c r="AL17" s="9" t="s">
        <v>32</v>
      </c>
      <c r="AM17" s="9" t="s">
        <v>33</v>
      </c>
      <c r="AN17" s="10" t="s">
        <v>34</v>
      </c>
      <c r="AO17" s="9" t="s">
        <v>35</v>
      </c>
      <c r="AP17" s="11" t="s">
        <v>36</v>
      </c>
      <c r="AQ17" s="12"/>
      <c r="AR17" s="9" t="s">
        <v>34</v>
      </c>
      <c r="AS17" s="9" t="s">
        <v>35</v>
      </c>
      <c r="AT17" s="9" t="s">
        <v>37</v>
      </c>
      <c r="AU17" s="9" t="s">
        <v>33</v>
      </c>
      <c r="AV17" s="9" t="s">
        <v>32</v>
      </c>
      <c r="AW17" s="9" t="s">
        <v>38</v>
      </c>
      <c r="AX17" s="9" t="s">
        <v>39</v>
      </c>
      <c r="AY17" s="11" t="s">
        <v>40</v>
      </c>
      <c r="AZ17" s="13"/>
      <c r="BA17" s="9" t="s">
        <v>39</v>
      </c>
      <c r="BB17" s="9" t="s">
        <v>38</v>
      </c>
      <c r="BC17" s="9" t="s">
        <v>41</v>
      </c>
      <c r="BD17" s="9" t="s">
        <v>42</v>
      </c>
      <c r="BE17" s="9" t="s">
        <v>43</v>
      </c>
      <c r="BF17" s="11" t="s">
        <v>44</v>
      </c>
      <c r="BG17" s="11"/>
      <c r="BH17" s="28" t="s">
        <v>45</v>
      </c>
      <c r="BJ17" s="18" t="s">
        <v>77</v>
      </c>
      <c r="BK17" s="18" t="s">
        <v>78</v>
      </c>
      <c r="BL17" s="18" t="s">
        <v>79</v>
      </c>
      <c r="BM17" s="18" t="s">
        <v>80</v>
      </c>
      <c r="BN17" s="18" t="s">
        <v>76</v>
      </c>
      <c r="BO17" s="18" t="s">
        <v>74</v>
      </c>
      <c r="BP17" s="18" t="s">
        <v>68</v>
      </c>
      <c r="BQ17" s="18" t="s">
        <v>69</v>
      </c>
      <c r="BR17" s="18" t="s">
        <v>70</v>
      </c>
      <c r="BS17" s="18" t="s">
        <v>73</v>
      </c>
      <c r="BT17" s="21" t="s">
        <v>87</v>
      </c>
      <c r="BU17" s="18"/>
      <c r="BX17" s="18" t="s">
        <v>71</v>
      </c>
      <c r="BY17" s="18" t="s">
        <v>72</v>
      </c>
      <c r="BZ17" s="18" t="s">
        <v>75</v>
      </c>
      <c r="CA17" s="18" t="s">
        <v>81</v>
      </c>
      <c r="CB17" s="18" t="s">
        <v>82</v>
      </c>
      <c r="CC17" s="18" t="s">
        <v>83</v>
      </c>
    </row>
    <row r="18" spans="1:81" ht="19" x14ac:dyDescent="0.25">
      <c r="A18" s="8" t="s">
        <v>26</v>
      </c>
      <c r="F18" s="232"/>
      <c r="H18" s="226"/>
      <c r="I18" s="232"/>
      <c r="J18"/>
      <c r="K18" s="226"/>
      <c r="L18" s="6"/>
      <c r="M18" s="6"/>
      <c r="N18" s="6"/>
      <c r="O18" s="6"/>
      <c r="P18" s="6"/>
      <c r="R18" s="6"/>
      <c r="S18" s="7"/>
      <c r="T18" s="6"/>
      <c r="U18" s="6"/>
      <c r="V18" s="6"/>
      <c r="W18" s="6"/>
      <c r="X18" s="6"/>
      <c r="Y18" s="6"/>
      <c r="Z18" s="6"/>
      <c r="AA18" s="6"/>
      <c r="AC18" s="6"/>
      <c r="AD18" s="6"/>
      <c r="AE18" s="6"/>
      <c r="AL18" s="1"/>
      <c r="AM18" s="1"/>
      <c r="AN18" s="1"/>
      <c r="AO18" s="1"/>
      <c r="AP18" s="20"/>
      <c r="AR18" s="1"/>
      <c r="AS18" s="1"/>
      <c r="AT18" s="1"/>
      <c r="AU18" s="1"/>
      <c r="AV18" s="1"/>
      <c r="AW18" s="1"/>
      <c r="AX18" s="1"/>
      <c r="AY18" s="20"/>
      <c r="BA18" s="1"/>
      <c r="BB18" s="1"/>
      <c r="BC18" s="1"/>
      <c r="BD18" s="1"/>
      <c r="BE18" s="1"/>
      <c r="BF18" s="20"/>
      <c r="BH18" s="20"/>
    </row>
    <row r="19" spans="1:81" x14ac:dyDescent="0.2">
      <c r="A19" s="3">
        <v>91</v>
      </c>
      <c r="C19" s="3">
        <v>2</v>
      </c>
      <c r="D19" s="44">
        <v>2.0183535160417125E-3</v>
      </c>
      <c r="E19" s="6">
        <v>0.30599999999999999</v>
      </c>
      <c r="F19" s="233">
        <v>7.712269246358372</v>
      </c>
      <c r="G19" s="50">
        <v>0.13081245281578749</v>
      </c>
      <c r="H19" s="227">
        <v>0.13081245281578749</v>
      </c>
      <c r="I19" s="233">
        <v>6.5597027935930807</v>
      </c>
      <c r="J19" s="50">
        <v>0.3</v>
      </c>
      <c r="K19" s="227">
        <v>0.13562656397218995</v>
      </c>
      <c r="L19" s="48"/>
      <c r="M19" s="237">
        <v>-2.9</v>
      </c>
      <c r="N19" s="48"/>
      <c r="O19" s="49">
        <v>1480</v>
      </c>
      <c r="P19" s="24">
        <v>11.8</v>
      </c>
      <c r="Q19" s="3">
        <v>2</v>
      </c>
      <c r="R19" s="5">
        <v>40.853499999999997</v>
      </c>
      <c r="S19" s="5">
        <v>1.3559000000000001</v>
      </c>
      <c r="T19" s="5">
        <v>19.353099999999998</v>
      </c>
      <c r="U19" s="5">
        <v>8.9749999999999996E-2</v>
      </c>
      <c r="V19" s="5">
        <v>13.82</v>
      </c>
      <c r="W19" s="5">
        <v>0.2697</v>
      </c>
      <c r="X19" s="5">
        <v>11.2263</v>
      </c>
      <c r="Y19" s="5">
        <v>11.667549999999999</v>
      </c>
      <c r="Z19" s="5">
        <v>0.71970000000000001</v>
      </c>
      <c r="AA19" s="5">
        <v>99.355499999999992</v>
      </c>
      <c r="AC19" t="s">
        <v>352</v>
      </c>
      <c r="AE19" s="42">
        <f>BC19/(BC19+BA19)</f>
        <v>0.43184565447648898</v>
      </c>
      <c r="AG19" s="22">
        <v>30.648730156238912</v>
      </c>
      <c r="AH19" s="22"/>
      <c r="AI19" s="22">
        <v>59.142887281674874</v>
      </c>
      <c r="AJ19" s="22">
        <v>0.31001260945953513</v>
      </c>
      <c r="AL19" s="1">
        <v>3</v>
      </c>
      <c r="AM19" s="1">
        <v>0</v>
      </c>
      <c r="AN19" s="1">
        <v>0</v>
      </c>
      <c r="AO19" s="1">
        <v>0</v>
      </c>
      <c r="AP19" s="20">
        <v>3</v>
      </c>
      <c r="AQ19" t="s">
        <v>85</v>
      </c>
      <c r="AR19" s="1">
        <v>1.7026062851677095</v>
      </c>
      <c r="AS19" s="1">
        <v>0.14484933635628408</v>
      </c>
      <c r="AT19" s="1">
        <v>5.2968450641211395E-3</v>
      </c>
      <c r="AU19" s="1">
        <v>7.614401784940103E-2</v>
      </c>
      <c r="AV19" s="1">
        <v>4.9560391325280673E-2</v>
      </c>
      <c r="AW19" s="1">
        <v>0</v>
      </c>
      <c r="AX19" s="1">
        <v>2.1543124237203504E-2</v>
      </c>
      <c r="AY19" s="20">
        <v>2</v>
      </c>
      <c r="AZ19" t="s">
        <v>85</v>
      </c>
      <c r="BA19" s="1">
        <v>1.2277178066054657</v>
      </c>
      <c r="BB19" s="1">
        <v>0.71789893075274502</v>
      </c>
      <c r="BC19" s="1">
        <v>0.93317001600586558</v>
      </c>
      <c r="BD19" s="1">
        <v>1.705196169844057E-2</v>
      </c>
      <c r="BE19" s="1">
        <v>0.10416128493748393</v>
      </c>
      <c r="BF19" s="20">
        <v>3.0000000000000004</v>
      </c>
      <c r="BH19" s="20">
        <f t="shared" ref="BH19:BH71" si="0">AP19+AY19+BF19</f>
        <v>8</v>
      </c>
      <c r="BJ19" s="19">
        <v>0.38769999999999999</v>
      </c>
      <c r="BK19" s="19">
        <v>0.23930000000000001</v>
      </c>
      <c r="BL19" s="19">
        <v>0.21859999999999999</v>
      </c>
      <c r="BM19" s="19">
        <v>7.2400000000000006E-2</v>
      </c>
      <c r="BN19" s="19">
        <v>5.7000000000000002E-3</v>
      </c>
      <c r="BO19" s="19">
        <v>2.5999999999999999E-3</v>
      </c>
      <c r="BP19" s="19" t="s">
        <v>113</v>
      </c>
      <c r="BQ19" s="19" t="s">
        <v>84</v>
      </c>
      <c r="BR19" s="19">
        <v>3.8100000000000002E-2</v>
      </c>
      <c r="BS19" s="19">
        <v>2.1499999999999998E-2</v>
      </c>
      <c r="BT19" s="19">
        <f>BR19+BS19</f>
        <v>5.96E-2</v>
      </c>
      <c r="BU19" s="19">
        <v>1.4E-2</v>
      </c>
      <c r="BX19" s="19" t="s">
        <v>84</v>
      </c>
      <c r="BY19" s="19" t="s">
        <v>84</v>
      </c>
      <c r="BZ19" s="19" t="s">
        <v>84</v>
      </c>
      <c r="CA19" s="19" t="s">
        <v>84</v>
      </c>
      <c r="CB19" s="19" t="s">
        <v>84</v>
      </c>
      <c r="CC19" s="19" t="s">
        <v>84</v>
      </c>
    </row>
    <row r="20" spans="1:81" x14ac:dyDescent="0.2">
      <c r="A20" s="3">
        <v>119</v>
      </c>
      <c r="C20" s="3">
        <v>3</v>
      </c>
      <c r="D20" s="44">
        <v>2.0222040806155634E-3</v>
      </c>
      <c r="E20" s="46">
        <v>0.128</v>
      </c>
      <c r="F20" s="234">
        <v>8.4024868123699914</v>
      </c>
      <c r="G20" s="51">
        <v>0.11183734825911454</v>
      </c>
      <c r="H20" s="229">
        <v>0.11183734825911454</v>
      </c>
      <c r="I20" s="235">
        <v>8.4799923277295584</v>
      </c>
      <c r="J20" s="228">
        <v>0.30883464520384996</v>
      </c>
      <c r="K20" s="229">
        <v>0.18758098176446622</v>
      </c>
      <c r="L20" s="48"/>
      <c r="M20" s="237">
        <v>-4.0999999999999996</v>
      </c>
      <c r="N20" s="48"/>
      <c r="O20" s="49">
        <v>1480</v>
      </c>
      <c r="P20" s="24">
        <v>11.4</v>
      </c>
      <c r="Q20" s="3">
        <v>1</v>
      </c>
      <c r="R20" s="5">
        <v>43.779400000000003</v>
      </c>
      <c r="S20" s="5">
        <v>0.2702</v>
      </c>
      <c r="T20" s="5">
        <v>20.072199999999999</v>
      </c>
      <c r="U20" s="5">
        <v>0.1041</v>
      </c>
      <c r="V20" s="5">
        <v>14.3071</v>
      </c>
      <c r="W20" s="5">
        <v>0.27210000000000001</v>
      </c>
      <c r="X20" s="5">
        <v>14.1576</v>
      </c>
      <c r="Y20" s="5">
        <v>4.5446999999999997</v>
      </c>
      <c r="Z20" s="5">
        <v>1.9594</v>
      </c>
      <c r="AA20" s="5">
        <v>99.466800000000021</v>
      </c>
      <c r="AC20" t="s">
        <v>25</v>
      </c>
      <c r="AE20" s="42">
        <f t="shared" ref="AE20:AE72" si="1">BC20/(BC20+BA20)</f>
        <v>0.18753258941338014</v>
      </c>
      <c r="AG20" s="22">
        <v>12.837037040773616</v>
      </c>
      <c r="AH20" s="22"/>
      <c r="AI20" s="22">
        <v>63.812345582656171</v>
      </c>
      <c r="AJ20" s="22">
        <v>0.34657074750367767</v>
      </c>
      <c r="AL20" s="1">
        <v>3</v>
      </c>
      <c r="AM20" s="1">
        <v>0</v>
      </c>
      <c r="AN20" s="1">
        <v>0</v>
      </c>
      <c r="AO20" s="1">
        <v>0</v>
      </c>
      <c r="AP20" s="20">
        <v>3</v>
      </c>
      <c r="AQ20" t="s">
        <v>85</v>
      </c>
      <c r="AR20" s="1">
        <v>1.7253167313835385</v>
      </c>
      <c r="AS20" s="1">
        <v>6.0260517744749192E-2</v>
      </c>
      <c r="AT20" s="1">
        <v>6.0026594993711725E-3</v>
      </c>
      <c r="AU20" s="1">
        <v>1.4825305105200455E-2</v>
      </c>
      <c r="AV20" s="1">
        <v>0.1929192913678297</v>
      </c>
      <c r="AW20" s="1">
        <v>0</v>
      </c>
      <c r="AX20" s="1">
        <v>6.7549489931084672E-4</v>
      </c>
      <c r="AY20" s="20">
        <v>2</v>
      </c>
      <c r="AZ20" t="s">
        <v>85</v>
      </c>
      <c r="BA20" s="1">
        <v>1.538599870802182</v>
      </c>
      <c r="BB20" s="1">
        <v>0.81238493908999443</v>
      </c>
      <c r="BC20" s="1">
        <v>0.35513746654071282</v>
      </c>
      <c r="BD20" s="1">
        <v>1.6808621993397357E-2</v>
      </c>
      <c r="BE20" s="1">
        <v>0.27706910157371234</v>
      </c>
      <c r="BF20" s="20">
        <v>2.9999999999999991</v>
      </c>
      <c r="BH20" s="20">
        <f t="shared" si="0"/>
        <v>7.9999999999999991</v>
      </c>
      <c r="BJ20" s="19">
        <v>0.51219999999999999</v>
      </c>
      <c r="BK20" s="19">
        <v>0.27079999999999999</v>
      </c>
      <c r="BL20" s="19">
        <v>7.4099999999999999E-2</v>
      </c>
      <c r="BM20" s="19">
        <v>3.0099999999999998E-2</v>
      </c>
      <c r="BN20" s="19">
        <v>5.5999999999999999E-3</v>
      </c>
      <c r="BO20" s="19">
        <v>3.0000000000000001E-3</v>
      </c>
      <c r="BP20" s="19" t="s">
        <v>113</v>
      </c>
      <c r="BQ20" s="19" t="s">
        <v>84</v>
      </c>
      <c r="BR20" s="19">
        <v>7.4000000000000003E-3</v>
      </c>
      <c r="BS20" s="19">
        <v>6.9999999999999999E-4</v>
      </c>
      <c r="BT20" s="19">
        <f t="shared" ref="BT20:BT24" si="2">BR20+BS20</f>
        <v>8.0999999999999996E-3</v>
      </c>
      <c r="BU20" s="19">
        <v>9.6100000000000005E-2</v>
      </c>
      <c r="BX20" s="19" t="s">
        <v>84</v>
      </c>
      <c r="BY20" s="19" t="s">
        <v>84</v>
      </c>
      <c r="BZ20" s="19" t="s">
        <v>84</v>
      </c>
      <c r="CA20" s="19" t="s">
        <v>84</v>
      </c>
      <c r="CB20" s="19" t="s">
        <v>84</v>
      </c>
      <c r="CC20" s="19" t="s">
        <v>84</v>
      </c>
    </row>
    <row r="21" spans="1:81" x14ac:dyDescent="0.2">
      <c r="A21" s="3">
        <v>150</v>
      </c>
      <c r="C21" s="3">
        <v>2</v>
      </c>
      <c r="D21" s="44">
        <v>2.0214131257322888E-3</v>
      </c>
      <c r="E21" s="46">
        <v>0.26700000000000002</v>
      </c>
      <c r="F21" s="234">
        <v>9.001841869749283</v>
      </c>
      <c r="G21" s="51">
        <v>0.11477931874272969</v>
      </c>
      <c r="H21" s="229">
        <v>0.11477931874272969</v>
      </c>
      <c r="I21" s="235">
        <v>8.1130076859565747</v>
      </c>
      <c r="J21" s="228">
        <v>0.31302133920008757</v>
      </c>
      <c r="K21" s="229">
        <v>0.12100640507942778</v>
      </c>
      <c r="L21" s="48"/>
      <c r="M21" s="237">
        <v>-4.7</v>
      </c>
      <c r="N21" s="48"/>
      <c r="O21" s="49">
        <v>1480</v>
      </c>
      <c r="P21" s="24">
        <v>11.3</v>
      </c>
      <c r="Q21" s="3">
        <v>5</v>
      </c>
      <c r="R21" s="5">
        <v>42.007759999999998</v>
      </c>
      <c r="S21" s="5">
        <v>1.3588200000000001</v>
      </c>
      <c r="T21" s="5">
        <v>19.219779999999997</v>
      </c>
      <c r="U21" s="5">
        <v>9.4899999999999998E-2</v>
      </c>
      <c r="V21" s="5">
        <v>13.94838</v>
      </c>
      <c r="W21" s="5">
        <v>0.26485999999999998</v>
      </c>
      <c r="X21" s="5">
        <v>12.36276</v>
      </c>
      <c r="Y21" s="5">
        <v>10.249500000000001</v>
      </c>
      <c r="Z21" s="5">
        <v>0.61569999999999991</v>
      </c>
      <c r="AA21" s="5">
        <v>100.12245999999999</v>
      </c>
      <c r="AC21" t="s">
        <v>352</v>
      </c>
      <c r="AE21" s="42">
        <f t="shared" si="1"/>
        <v>0.38984174341460076</v>
      </c>
      <c r="AG21" s="22">
        <v>26.739140791763518</v>
      </c>
      <c r="AH21" s="22"/>
      <c r="AI21" s="22">
        <v>61.231610208071729</v>
      </c>
      <c r="AJ21" s="22">
        <v>0.33000925464620245</v>
      </c>
      <c r="AL21" s="1">
        <v>3</v>
      </c>
      <c r="AM21" s="1">
        <v>0</v>
      </c>
      <c r="AN21" s="1">
        <v>0</v>
      </c>
      <c r="AO21" s="1">
        <v>0</v>
      </c>
      <c r="AP21" s="20">
        <v>3</v>
      </c>
      <c r="AQ21" t="s">
        <v>85</v>
      </c>
      <c r="AR21" s="1">
        <v>1.6740103612774995</v>
      </c>
      <c r="AS21" s="1">
        <v>4.8687993449587588E-2</v>
      </c>
      <c r="AT21" s="1">
        <v>5.5449171679804714E-3</v>
      </c>
      <c r="AU21" s="1">
        <v>7.5546804118225411E-2</v>
      </c>
      <c r="AV21" s="1">
        <v>0.10444186099501618</v>
      </c>
      <c r="AW21" s="1">
        <v>0</v>
      </c>
      <c r="AX21" s="1">
        <v>9.1768062991690824E-2</v>
      </c>
      <c r="AY21" s="20">
        <v>2</v>
      </c>
      <c r="AZ21" t="s">
        <v>85</v>
      </c>
      <c r="BA21" s="1">
        <v>1.2702347066882853</v>
      </c>
      <c r="BB21" s="1">
        <v>0.81338861486134062</v>
      </c>
      <c r="BC21" s="1">
        <v>0.81157717240819993</v>
      </c>
      <c r="BD21" s="1">
        <v>1.6578903920625769E-2</v>
      </c>
      <c r="BE21" s="1">
        <v>8.8220602121547448E-2</v>
      </c>
      <c r="BF21" s="20">
        <v>2.9999999999999991</v>
      </c>
      <c r="BH21" s="20">
        <f t="shared" si="0"/>
        <v>7.9999999999999991</v>
      </c>
      <c r="BJ21" s="19">
        <v>0.33160000000000001</v>
      </c>
      <c r="BK21" s="19">
        <v>0.27110000000000001</v>
      </c>
      <c r="BL21" s="19">
        <v>0.22869999999999999</v>
      </c>
      <c r="BM21" s="19">
        <v>2.4299999999999999E-2</v>
      </c>
      <c r="BN21" s="19">
        <v>5.4999999999999997E-3</v>
      </c>
      <c r="BO21" s="19">
        <v>2.8E-3</v>
      </c>
      <c r="BP21" s="19" t="s">
        <v>113</v>
      </c>
      <c r="BQ21" s="19" t="s">
        <v>84</v>
      </c>
      <c r="BR21" s="19">
        <v>3.78E-2</v>
      </c>
      <c r="BS21" s="19">
        <v>9.1800000000000007E-2</v>
      </c>
      <c r="BT21" s="19">
        <f t="shared" si="2"/>
        <v>0.12959999999999999</v>
      </c>
      <c r="BU21" s="19">
        <v>6.3E-3</v>
      </c>
      <c r="BX21" s="19" t="s">
        <v>84</v>
      </c>
      <c r="BY21" s="19" t="s">
        <v>84</v>
      </c>
      <c r="BZ21" s="19" t="s">
        <v>84</v>
      </c>
      <c r="CA21" s="19" t="s">
        <v>84</v>
      </c>
      <c r="CB21" s="19" t="s">
        <v>84</v>
      </c>
      <c r="CC21" s="19" t="s">
        <v>84</v>
      </c>
    </row>
    <row r="22" spans="1:81" x14ac:dyDescent="0.2">
      <c r="A22" s="3">
        <v>249</v>
      </c>
      <c r="C22" s="3">
        <v>2</v>
      </c>
      <c r="D22" s="44">
        <v>2.0197390256089512E-3</v>
      </c>
      <c r="E22" s="46">
        <v>0.36199999999999999</v>
      </c>
      <c r="F22" s="234">
        <v>8.7352530946072093</v>
      </c>
      <c r="G22" s="51">
        <v>0.13267671387587049</v>
      </c>
      <c r="H22" s="229" t="s">
        <v>113</v>
      </c>
      <c r="I22" s="235">
        <v>7.2506610856528653</v>
      </c>
      <c r="J22" s="228">
        <v>0.3</v>
      </c>
      <c r="K22" s="229" t="s">
        <v>113</v>
      </c>
      <c r="L22" s="48"/>
      <c r="M22" s="237">
        <v>-3</v>
      </c>
      <c r="N22" s="48"/>
      <c r="O22" s="49">
        <v>1480</v>
      </c>
      <c r="P22" s="24">
        <v>11.4</v>
      </c>
      <c r="Q22" s="3">
        <v>3</v>
      </c>
      <c r="R22" s="5">
        <v>42.010533333333335</v>
      </c>
      <c r="S22" s="5">
        <v>1.6253333333333335</v>
      </c>
      <c r="T22" s="5">
        <v>18.139700000000001</v>
      </c>
      <c r="U22" s="5">
        <v>8.7500000000000008E-2</v>
      </c>
      <c r="V22" s="5">
        <v>12.627166666666668</v>
      </c>
      <c r="W22" s="5">
        <v>0.19863333333333333</v>
      </c>
      <c r="X22" s="5">
        <v>10.426233333333334</v>
      </c>
      <c r="Y22" s="5">
        <v>13.8307</v>
      </c>
      <c r="Z22" s="5">
        <v>0.85206666666666664</v>
      </c>
      <c r="AA22" s="5">
        <v>99.797866666666664</v>
      </c>
      <c r="AC22" t="s">
        <v>25</v>
      </c>
      <c r="AE22" s="42">
        <f t="shared" si="1"/>
        <v>0.50986066364221028</v>
      </c>
      <c r="AG22" s="22">
        <v>36.217436917381619</v>
      </c>
      <c r="AH22" s="22"/>
      <c r="AI22" s="22">
        <v>59.536939424049095</v>
      </c>
      <c r="AJ22" s="22">
        <v>0.3224180505868609</v>
      </c>
      <c r="AL22" s="1">
        <v>3</v>
      </c>
      <c r="AM22" s="1">
        <v>0</v>
      </c>
      <c r="AN22" s="1">
        <v>0</v>
      </c>
      <c r="AO22" s="1">
        <v>0</v>
      </c>
      <c r="AP22" s="20">
        <v>3</v>
      </c>
      <c r="AQ22" t="s">
        <v>85</v>
      </c>
      <c r="AR22" s="1">
        <v>1.5921164735302611</v>
      </c>
      <c r="AS22" s="1">
        <v>8.6480277311990178E-2</v>
      </c>
      <c r="AT22" s="1">
        <v>5.1519532044669372E-3</v>
      </c>
      <c r="AU22" s="1">
        <v>9.1060832177605563E-2</v>
      </c>
      <c r="AV22" s="1">
        <v>0.12857959227887461</v>
      </c>
      <c r="AW22" s="1">
        <v>0</v>
      </c>
      <c r="AX22" s="1">
        <v>9.6610871496801476E-2</v>
      </c>
      <c r="AY22" s="20">
        <v>2</v>
      </c>
      <c r="AZ22" t="s">
        <v>85</v>
      </c>
      <c r="BA22" s="1">
        <v>1.0608997865123977</v>
      </c>
      <c r="BB22" s="1">
        <v>0.69995504166744327</v>
      </c>
      <c r="BC22" s="1">
        <v>1.10358632553058</v>
      </c>
      <c r="BD22" s="1">
        <v>1.2529293329902578E-2</v>
      </c>
      <c r="BE22" s="1">
        <v>0.12302955295967578</v>
      </c>
      <c r="BF22" s="20">
        <v>2.9999999999999987</v>
      </c>
      <c r="BH22" s="20">
        <f t="shared" si="0"/>
        <v>7.9999999999999982</v>
      </c>
      <c r="BJ22" s="19">
        <v>0.25700000000000001</v>
      </c>
      <c r="BK22" s="19">
        <v>0.23330000000000001</v>
      </c>
      <c r="BL22" s="19">
        <v>0.30149999999999999</v>
      </c>
      <c r="BM22" s="19">
        <v>4.3200000000000002E-2</v>
      </c>
      <c r="BN22" s="19">
        <v>4.1999999999999997E-3</v>
      </c>
      <c r="BO22" s="19">
        <v>2.5999999999999999E-3</v>
      </c>
      <c r="BP22" s="19" t="s">
        <v>113</v>
      </c>
      <c r="BQ22" s="19" t="s">
        <v>84</v>
      </c>
      <c r="BR22" s="19">
        <v>4.5499999999999999E-2</v>
      </c>
      <c r="BS22" s="19">
        <v>9.6600000000000005E-2</v>
      </c>
      <c r="BT22" s="19">
        <f t="shared" si="2"/>
        <v>0.1421</v>
      </c>
      <c r="BU22" s="19">
        <v>1.6E-2</v>
      </c>
      <c r="BX22" s="19" t="s">
        <v>84</v>
      </c>
      <c r="BY22" s="19" t="s">
        <v>84</v>
      </c>
      <c r="BZ22" s="19" t="s">
        <v>84</v>
      </c>
      <c r="CA22" s="19" t="s">
        <v>84</v>
      </c>
      <c r="CB22" s="19" t="s">
        <v>84</v>
      </c>
      <c r="CC22" s="19" t="s">
        <v>84</v>
      </c>
    </row>
    <row r="23" spans="1:81" x14ac:dyDescent="0.2">
      <c r="A23" s="3">
        <v>297</v>
      </c>
      <c r="C23" s="3">
        <v>1</v>
      </c>
      <c r="D23" s="44">
        <v>2.0221673361379864E-3</v>
      </c>
      <c r="E23" s="46">
        <v>0.245</v>
      </c>
      <c r="F23" s="234">
        <v>9.209243476115736</v>
      </c>
      <c r="G23" s="51">
        <v>0.12908775347754395</v>
      </c>
      <c r="H23" s="229">
        <v>0.12908775347754395</v>
      </c>
      <c r="I23" s="235">
        <v>8.461667732887701</v>
      </c>
      <c r="J23" s="228">
        <v>0.33538173669280813</v>
      </c>
      <c r="K23" s="229">
        <v>0.35161901469012424</v>
      </c>
      <c r="L23" s="48"/>
      <c r="M23" s="237">
        <v>-4.2</v>
      </c>
      <c r="N23" s="48"/>
      <c r="O23" s="49">
        <v>1500</v>
      </c>
      <c r="P23" s="24">
        <v>13.2</v>
      </c>
      <c r="Q23" s="3">
        <v>2</v>
      </c>
      <c r="R23" s="5">
        <v>42.331900000000005</v>
      </c>
      <c r="S23" s="5">
        <v>1.1014999999999999</v>
      </c>
      <c r="T23" s="5">
        <v>18.950800000000001</v>
      </c>
      <c r="U23" s="5">
        <v>0.122</v>
      </c>
      <c r="V23" s="5">
        <v>14.2235</v>
      </c>
      <c r="W23" s="5">
        <v>0.24075000000000002</v>
      </c>
      <c r="X23" s="5">
        <v>13.081199999999999</v>
      </c>
      <c r="Y23" s="5">
        <v>9.48705</v>
      </c>
      <c r="Z23" s="5">
        <v>0.61599999999999999</v>
      </c>
      <c r="AA23" s="5">
        <v>100.15470000000001</v>
      </c>
      <c r="AC23" t="s">
        <v>25</v>
      </c>
      <c r="AE23" s="42">
        <f t="shared" si="1"/>
        <v>0.35783933257626033</v>
      </c>
      <c r="AG23" s="22">
        <v>24.461882260603954</v>
      </c>
      <c r="AH23" s="22"/>
      <c r="AI23" s="22">
        <v>62.105146472084968</v>
      </c>
      <c r="AJ23" s="22">
        <v>0.42983858180632945</v>
      </c>
      <c r="AL23" s="1">
        <v>3</v>
      </c>
      <c r="AM23" s="1">
        <v>0</v>
      </c>
      <c r="AN23" s="1">
        <v>0</v>
      </c>
      <c r="AO23" s="1">
        <v>0</v>
      </c>
      <c r="AP23" s="20">
        <v>3</v>
      </c>
      <c r="AQ23" t="s">
        <v>85</v>
      </c>
      <c r="AR23" s="1">
        <v>1.6460315005254949</v>
      </c>
      <c r="AS23" s="1">
        <v>7.3195968749425494E-2</v>
      </c>
      <c r="AT23" s="1">
        <v>7.108689506263562E-3</v>
      </c>
      <c r="AU23" s="1">
        <v>6.1071632937222516E-2</v>
      </c>
      <c r="AV23" s="1">
        <v>0.11977039674219458</v>
      </c>
      <c r="AW23" s="1">
        <v>0</v>
      </c>
      <c r="AX23" s="1">
        <v>9.2821811539399057E-2</v>
      </c>
      <c r="AY23" s="20">
        <v>2</v>
      </c>
      <c r="AZ23" t="s">
        <v>85</v>
      </c>
      <c r="BA23" s="1">
        <v>1.3443576511026489</v>
      </c>
      <c r="BB23" s="1">
        <v>0.80346048038378104</v>
      </c>
      <c r="BC23" s="1">
        <v>0.74913346303865636</v>
      </c>
      <c r="BD23" s="1">
        <v>1.5028187334897521E-2</v>
      </c>
      <c r="BE23" s="1">
        <v>8.8020218140015483E-2</v>
      </c>
      <c r="BF23" s="20">
        <v>2.9999999999999991</v>
      </c>
      <c r="BH23" s="20">
        <f t="shared" si="0"/>
        <v>7.9999999999999991</v>
      </c>
      <c r="BJ23" s="19">
        <v>0.3553</v>
      </c>
      <c r="BK23" s="19">
        <v>0.26779999999999998</v>
      </c>
      <c r="BL23" s="19">
        <v>0.19489999999999999</v>
      </c>
      <c r="BM23" s="19">
        <v>3.6600000000000001E-2</v>
      </c>
      <c r="BN23" s="19">
        <v>5.0000000000000001E-3</v>
      </c>
      <c r="BO23" s="19">
        <v>3.5999999999999999E-3</v>
      </c>
      <c r="BP23" s="19" t="s">
        <v>113</v>
      </c>
      <c r="BQ23" s="19" t="s">
        <v>84</v>
      </c>
      <c r="BR23" s="19">
        <v>3.0499999999999999E-2</v>
      </c>
      <c r="BS23" s="19">
        <v>9.2799999999999994E-2</v>
      </c>
      <c r="BT23" s="19">
        <f t="shared" si="2"/>
        <v>0.12329999999999999</v>
      </c>
      <c r="BU23" s="19">
        <v>1.35E-2</v>
      </c>
      <c r="BX23" s="19" t="s">
        <v>84</v>
      </c>
      <c r="BY23" s="19" t="s">
        <v>84</v>
      </c>
      <c r="BZ23" s="19" t="s">
        <v>84</v>
      </c>
      <c r="CA23" s="19" t="s">
        <v>84</v>
      </c>
      <c r="CB23" s="19" t="s">
        <v>84</v>
      </c>
      <c r="CC23" s="19" t="s">
        <v>84</v>
      </c>
    </row>
    <row r="24" spans="1:81" x14ac:dyDescent="0.2">
      <c r="A24" s="3">
        <v>310</v>
      </c>
      <c r="C24" s="3">
        <v>3</v>
      </c>
      <c r="D24" s="44">
        <v>2.0172476970873217E-3</v>
      </c>
      <c r="E24" s="46">
        <v>0.27700000000000002</v>
      </c>
      <c r="F24" s="234">
        <v>6.9756227532578041</v>
      </c>
      <c r="G24" s="51">
        <v>0.13990453155579174</v>
      </c>
      <c r="H24" s="229">
        <v>0.13990453155579174</v>
      </c>
      <c r="I24" s="235">
        <v>6.0052669944739012</v>
      </c>
      <c r="J24" s="228">
        <v>0.3</v>
      </c>
      <c r="K24" s="229">
        <v>3.8434026058630527E-2</v>
      </c>
      <c r="L24" s="48"/>
      <c r="M24" s="237">
        <v>-4</v>
      </c>
      <c r="N24" s="48"/>
      <c r="O24" s="49">
        <v>1480</v>
      </c>
      <c r="P24" s="24">
        <v>11.7</v>
      </c>
      <c r="Q24" s="3">
        <v>3</v>
      </c>
      <c r="R24" s="5">
        <v>42.035166666666669</v>
      </c>
      <c r="S24" s="5">
        <v>1.2059333333333333</v>
      </c>
      <c r="T24" s="5">
        <v>18.338633333333334</v>
      </c>
      <c r="U24" s="5">
        <v>0.25240000000000001</v>
      </c>
      <c r="V24" s="5">
        <v>12.747999999999999</v>
      </c>
      <c r="W24" s="5">
        <v>0.22296666666666667</v>
      </c>
      <c r="X24" s="5">
        <v>13.176899999999998</v>
      </c>
      <c r="Y24" s="5">
        <v>10.8421</v>
      </c>
      <c r="Z24" s="5">
        <v>0.57796666666666674</v>
      </c>
      <c r="AA24" s="5">
        <v>99.40006666666666</v>
      </c>
      <c r="AC24" t="s">
        <v>352</v>
      </c>
      <c r="AE24" s="42">
        <f t="shared" si="1"/>
        <v>0.3880860526537484</v>
      </c>
      <c r="AG24" s="22">
        <v>27.71533422778425</v>
      </c>
      <c r="AH24" s="22"/>
      <c r="AI24" s="22">
        <v>64.812871932984862</v>
      </c>
      <c r="AJ24" s="22">
        <v>0.91448472691198024</v>
      </c>
      <c r="AL24" s="1">
        <v>3</v>
      </c>
      <c r="AM24" s="1">
        <v>0</v>
      </c>
      <c r="AN24" s="1">
        <v>0</v>
      </c>
      <c r="AO24" s="1">
        <v>0</v>
      </c>
      <c r="AP24" s="20">
        <v>3</v>
      </c>
      <c r="AQ24" t="s">
        <v>85</v>
      </c>
      <c r="AR24" s="1">
        <v>1.6011908365389109</v>
      </c>
      <c r="AS24" s="1">
        <v>0.10441093762594675</v>
      </c>
      <c r="AT24" s="1">
        <v>1.4783749675538995E-2</v>
      </c>
      <c r="AU24" s="1">
        <v>6.7211542950174452E-2</v>
      </c>
      <c r="AV24" s="1">
        <v>0.11410448377182014</v>
      </c>
      <c r="AW24" s="1">
        <v>0</v>
      </c>
      <c r="AX24" s="1">
        <v>9.8298449437608681E-2</v>
      </c>
      <c r="AY24" s="20">
        <v>2</v>
      </c>
      <c r="AZ24" t="s">
        <v>85</v>
      </c>
      <c r="BA24" s="1">
        <v>1.3569669437189114</v>
      </c>
      <c r="BB24" s="1">
        <v>0.6854134594487753</v>
      </c>
      <c r="BC24" s="1">
        <v>0.86061111542454438</v>
      </c>
      <c r="BD24" s="1">
        <v>1.3990904123384178E-2</v>
      </c>
      <c r="BE24" s="1">
        <v>8.3017577284385607E-2</v>
      </c>
      <c r="BF24" s="20">
        <v>3.0000000000000004</v>
      </c>
      <c r="BH24" s="20">
        <f t="shared" si="0"/>
        <v>8</v>
      </c>
      <c r="BJ24" s="19">
        <v>0.35399999999999998</v>
      </c>
      <c r="BK24" s="19">
        <v>0.22850000000000001</v>
      </c>
      <c r="BL24" s="19">
        <v>0.21340000000000001</v>
      </c>
      <c r="BM24" s="19">
        <v>5.2200000000000003E-2</v>
      </c>
      <c r="BN24" s="19">
        <v>4.7000000000000002E-3</v>
      </c>
      <c r="BO24" s="19">
        <v>7.4000000000000003E-3</v>
      </c>
      <c r="BP24" s="19" t="s">
        <v>113</v>
      </c>
      <c r="BQ24" s="19" t="s">
        <v>84</v>
      </c>
      <c r="BR24" s="19">
        <v>3.3599999999999998E-2</v>
      </c>
      <c r="BS24" s="19">
        <v>9.8299999999999998E-2</v>
      </c>
      <c r="BT24" s="19">
        <f t="shared" si="2"/>
        <v>0.13189999999999999</v>
      </c>
      <c r="BU24" s="19">
        <v>7.9000000000000008E-3</v>
      </c>
      <c r="BX24" s="19" t="s">
        <v>84</v>
      </c>
      <c r="BY24" s="19" t="s">
        <v>84</v>
      </c>
      <c r="BZ24" s="19" t="s">
        <v>84</v>
      </c>
      <c r="CA24" s="19" t="s">
        <v>84</v>
      </c>
      <c r="CB24" s="19" t="s">
        <v>84</v>
      </c>
      <c r="CC24" s="19" t="s">
        <v>84</v>
      </c>
    </row>
    <row r="25" spans="1:81" x14ac:dyDescent="0.2">
      <c r="A25" s="3">
        <v>332</v>
      </c>
      <c r="C25" s="3">
        <v>1</v>
      </c>
      <c r="D25" s="44">
        <v>2.0240059128375345E-3</v>
      </c>
      <c r="E25" s="46">
        <v>0.18099999999999999</v>
      </c>
      <c r="F25" s="234">
        <v>9.6989931062827495</v>
      </c>
      <c r="G25" s="51">
        <v>0.14583109165143762</v>
      </c>
      <c r="H25" s="229" t="s">
        <v>113</v>
      </c>
      <c r="I25" s="235">
        <v>9.3785721312260595</v>
      </c>
      <c r="J25" s="228">
        <v>0.3</v>
      </c>
      <c r="K25" s="229" t="s">
        <v>113</v>
      </c>
      <c r="L25" s="48"/>
      <c r="M25" s="48"/>
      <c r="N25" s="48"/>
      <c r="O25" s="49">
        <v>1470</v>
      </c>
      <c r="P25" s="24">
        <v>10.9</v>
      </c>
      <c r="Q25" s="3">
        <v>3</v>
      </c>
      <c r="R25" s="5">
        <v>44.071833333333338</v>
      </c>
      <c r="S25" s="5">
        <v>0.2591</v>
      </c>
      <c r="T25" s="5">
        <v>21.713233333333335</v>
      </c>
      <c r="U25" s="5">
        <v>0.13286666666666666</v>
      </c>
      <c r="V25" s="5">
        <v>8.8370333333333324</v>
      </c>
      <c r="W25" s="5">
        <v>0.2343666666666667</v>
      </c>
      <c r="X25" s="5">
        <v>17.132533333333331</v>
      </c>
      <c r="Y25" s="5">
        <v>6.7766666666666673</v>
      </c>
      <c r="Z25" s="5">
        <v>1.0168333333333333</v>
      </c>
      <c r="AA25" s="5">
        <v>100.17446666666669</v>
      </c>
      <c r="AC25" t="s">
        <v>25</v>
      </c>
      <c r="AE25" s="42">
        <f t="shared" si="1"/>
        <v>0.22253667280826717</v>
      </c>
      <c r="AG25" s="22">
        <v>18.069529806813708</v>
      </c>
      <c r="AH25" s="22"/>
      <c r="AI25" s="22">
        <v>77.552240216586029</v>
      </c>
      <c r="AJ25" s="22">
        <v>0.40865520801342131</v>
      </c>
      <c r="AL25" s="1">
        <v>3</v>
      </c>
      <c r="AM25" s="1">
        <v>0</v>
      </c>
      <c r="AN25" s="1">
        <v>0</v>
      </c>
      <c r="AO25" s="1">
        <v>0</v>
      </c>
      <c r="AP25" s="20">
        <v>3</v>
      </c>
      <c r="AQ25" t="s">
        <v>85</v>
      </c>
      <c r="AR25" s="1">
        <v>1.8226208878951577</v>
      </c>
      <c r="AS25" s="1">
        <v>4.7495272894992491E-3</v>
      </c>
      <c r="AT25" s="1">
        <v>7.4818156712504313E-3</v>
      </c>
      <c r="AU25" s="1">
        <v>1.3883011828811815E-2</v>
      </c>
      <c r="AV25" s="1">
        <v>0.13889825126223876</v>
      </c>
      <c r="AW25" s="1">
        <v>0</v>
      </c>
      <c r="AX25" s="1">
        <v>1.2366506053042015E-2</v>
      </c>
      <c r="AY25" s="20">
        <v>2</v>
      </c>
      <c r="AZ25" t="s">
        <v>85</v>
      </c>
      <c r="BA25" s="1">
        <v>1.8066902604400441</v>
      </c>
      <c r="BB25" s="1">
        <v>0.52161995018601282</v>
      </c>
      <c r="BC25" s="1">
        <v>0.51713672567127655</v>
      </c>
      <c r="BD25" s="1">
        <v>1.4138306664658422E-2</v>
      </c>
      <c r="BE25" s="1">
        <v>0.14041475703800954</v>
      </c>
      <c r="BF25" s="20">
        <v>3.0000000000000018</v>
      </c>
      <c r="BH25" s="20">
        <f t="shared" si="0"/>
        <v>8.0000000000000018</v>
      </c>
      <c r="BJ25" s="19">
        <v>0.58989999999999998</v>
      </c>
      <c r="BK25" s="19">
        <v>0.1739</v>
      </c>
      <c r="BL25" s="19">
        <v>0.1429</v>
      </c>
      <c r="BM25" s="19">
        <v>2.3999999999999998E-3</v>
      </c>
      <c r="BN25" s="19">
        <v>4.7000000000000002E-3</v>
      </c>
      <c r="BO25" s="19">
        <v>3.7000000000000002E-3</v>
      </c>
      <c r="BP25" s="19" t="s">
        <v>113</v>
      </c>
      <c r="BQ25" s="19" t="s">
        <v>84</v>
      </c>
      <c r="BR25" s="19">
        <v>6.8999999999999999E-3</v>
      </c>
      <c r="BS25" s="19">
        <v>1.24E-2</v>
      </c>
      <c r="BT25" s="19">
        <f>BR25+BS25</f>
        <v>1.9299999999999998E-2</v>
      </c>
      <c r="BU25" s="19">
        <v>6.3299999999999995E-2</v>
      </c>
      <c r="BX25" s="19" t="s">
        <v>84</v>
      </c>
      <c r="BY25" s="19" t="s">
        <v>84</v>
      </c>
      <c r="BZ25" s="19" t="s">
        <v>84</v>
      </c>
      <c r="CA25" s="19" t="s">
        <v>84</v>
      </c>
      <c r="CB25" s="19" t="s">
        <v>84</v>
      </c>
      <c r="CC25" s="19" t="s">
        <v>84</v>
      </c>
    </row>
    <row r="26" spans="1:81" x14ac:dyDescent="0.2">
      <c r="A26" s="3" t="s">
        <v>108</v>
      </c>
      <c r="C26" s="3">
        <v>4</v>
      </c>
      <c r="D26" s="44">
        <v>2.0192248230841933E-3</v>
      </c>
      <c r="E26" s="46">
        <v>0.309</v>
      </c>
      <c r="F26" s="234">
        <v>8.1970648979733376</v>
      </c>
      <c r="G26" s="51">
        <v>0.13233000207050408</v>
      </c>
      <c r="H26" s="229">
        <v>0.13233000207050408</v>
      </c>
      <c r="I26" s="235">
        <v>7.0255620741228597</v>
      </c>
      <c r="J26" s="228">
        <v>0.3</v>
      </c>
      <c r="K26" s="229">
        <v>0.10755439918917035</v>
      </c>
      <c r="L26" s="48"/>
      <c r="M26" s="237">
        <v>-2.1</v>
      </c>
      <c r="N26" s="48"/>
      <c r="O26" s="49">
        <v>1500</v>
      </c>
      <c r="P26" s="24">
        <v>13</v>
      </c>
      <c r="Q26" s="3">
        <v>3</v>
      </c>
      <c r="R26" s="5">
        <v>39.453000000000003</v>
      </c>
      <c r="S26" s="5">
        <v>1.3781666666666663</v>
      </c>
      <c r="T26" s="5">
        <v>21.145966666666666</v>
      </c>
      <c r="U26" s="5">
        <v>6.0433333333333339E-2</v>
      </c>
      <c r="V26" s="5">
        <v>16.5304</v>
      </c>
      <c r="W26" s="5">
        <v>0.25066666666666665</v>
      </c>
      <c r="X26" s="5">
        <v>9.2151666666666667</v>
      </c>
      <c r="Y26" s="5">
        <v>11.510166666666668</v>
      </c>
      <c r="Z26" s="5">
        <v>0.23086666666666669</v>
      </c>
      <c r="AA26" s="5">
        <v>99.774833333333333</v>
      </c>
      <c r="AC26" t="s">
        <v>25</v>
      </c>
      <c r="AE26" s="42">
        <f t="shared" si="1"/>
        <v>0.47305308262709395</v>
      </c>
      <c r="AG26" s="22">
        <v>30.91677607826319</v>
      </c>
      <c r="AH26" s="22"/>
      <c r="AI26" s="22">
        <v>49.834564508862442</v>
      </c>
      <c r="AJ26" s="22">
        <v>0.19127640855718739</v>
      </c>
      <c r="AL26" s="1">
        <v>2.9771819353474429</v>
      </c>
      <c r="AM26" s="1">
        <v>0</v>
      </c>
      <c r="AN26" s="1">
        <v>2.2818064652557091E-2</v>
      </c>
      <c r="AO26" s="1">
        <v>0</v>
      </c>
      <c r="AP26" s="20">
        <v>3</v>
      </c>
      <c r="AQ26" t="s">
        <v>85</v>
      </c>
      <c r="AR26" s="1">
        <v>1.8578346647620632</v>
      </c>
      <c r="AS26" s="1">
        <v>3.867634354697063E-2</v>
      </c>
      <c r="AT26" s="1">
        <v>3.6055932799850311E-3</v>
      </c>
      <c r="AU26" s="1">
        <v>7.8239712124083399E-2</v>
      </c>
      <c r="AV26" s="1">
        <v>0</v>
      </c>
      <c r="AW26" s="1">
        <v>2.1643686286897834E-2</v>
      </c>
      <c r="AX26" s="1">
        <v>0</v>
      </c>
      <c r="AY26" s="20">
        <v>2</v>
      </c>
      <c r="AZ26" t="s">
        <v>85</v>
      </c>
      <c r="BA26" s="1">
        <v>1.0366617691326374</v>
      </c>
      <c r="BB26" s="1">
        <v>0.98290209497009329</v>
      </c>
      <c r="BC26" s="1">
        <v>0.93063652023000809</v>
      </c>
      <c r="BD26" s="1">
        <v>1.6021654482637548E-2</v>
      </c>
      <c r="BE26" s="1">
        <v>3.3777961184622278E-2</v>
      </c>
      <c r="BF26" s="20">
        <v>2.9999999999999987</v>
      </c>
      <c r="BH26" s="20">
        <f>AP26+AY26+BF26</f>
        <v>7.9999999999999982</v>
      </c>
      <c r="BJ26" s="19">
        <v>0.34560000000000002</v>
      </c>
      <c r="BK26" s="19">
        <v>0.3276</v>
      </c>
      <c r="BL26" s="19">
        <v>0.25040000000000001</v>
      </c>
      <c r="BM26" s="19">
        <v>1.9300000000000001E-2</v>
      </c>
      <c r="BN26" s="19">
        <v>5.3E-3</v>
      </c>
      <c r="BO26" s="19">
        <v>1.8E-3</v>
      </c>
      <c r="BP26" s="19">
        <v>1.14E-2</v>
      </c>
      <c r="BQ26" s="19">
        <v>2.1600000000000001E-2</v>
      </c>
      <c r="BR26" s="19">
        <v>1.6899999999999998E-2</v>
      </c>
      <c r="BS26" s="19"/>
      <c r="BT26" s="19">
        <f>BR26+BS26</f>
        <v>1.6899999999999998E-2</v>
      </c>
      <c r="BU26" s="19">
        <v>0</v>
      </c>
      <c r="BX26" s="19" t="s">
        <v>84</v>
      </c>
      <c r="BY26" s="19" t="s">
        <v>84</v>
      </c>
      <c r="BZ26" s="19" t="s">
        <v>84</v>
      </c>
      <c r="CA26" s="19" t="s">
        <v>84</v>
      </c>
      <c r="CB26" s="19" t="s">
        <v>84</v>
      </c>
      <c r="CC26" s="19" t="s">
        <v>84</v>
      </c>
    </row>
    <row r="27" spans="1:81" x14ac:dyDescent="0.2">
      <c r="A27" s="3"/>
      <c r="C27" s="3"/>
      <c r="D27" s="44"/>
      <c r="E27" s="46"/>
      <c r="F27" s="234"/>
      <c r="G27" s="51"/>
      <c r="H27" s="229"/>
      <c r="I27" s="235"/>
      <c r="J27" s="228"/>
      <c r="K27" s="229"/>
      <c r="L27" s="48"/>
      <c r="M27" s="237"/>
      <c r="N27" s="48"/>
      <c r="O27" s="49"/>
      <c r="P27" s="24"/>
      <c r="Q27" s="3"/>
      <c r="R27" s="5"/>
      <c r="S27" s="5"/>
      <c r="T27" s="5"/>
      <c r="U27" s="5"/>
      <c r="V27" s="5"/>
      <c r="W27" s="5"/>
      <c r="X27" s="5"/>
      <c r="Y27" s="5"/>
      <c r="Z27" s="5"/>
      <c r="AA27" s="5"/>
      <c r="AG27" s="22"/>
      <c r="AH27" s="22"/>
      <c r="AI27" s="22"/>
      <c r="AJ27" s="22"/>
      <c r="AL27" s="1"/>
      <c r="AM27" s="1"/>
      <c r="AN27" s="1"/>
      <c r="AO27" s="1"/>
      <c r="AP27" s="20"/>
      <c r="AR27" s="1"/>
      <c r="AS27" s="1"/>
      <c r="AT27" s="1"/>
      <c r="AU27" s="1"/>
      <c r="AV27" s="1"/>
      <c r="AW27" s="1"/>
      <c r="AX27" s="1"/>
      <c r="AY27" s="20"/>
      <c r="BA27" s="1"/>
      <c r="BB27" s="1"/>
      <c r="BC27" s="1"/>
      <c r="BD27" s="1"/>
      <c r="BE27" s="1"/>
      <c r="BF27" s="20"/>
      <c r="BH27" s="20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X27" s="19"/>
      <c r="BY27" s="19"/>
      <c r="BZ27" s="19"/>
      <c r="CA27" s="19"/>
      <c r="CB27" s="19"/>
      <c r="CC27" s="19"/>
    </row>
    <row r="28" spans="1:81" x14ac:dyDescent="0.2">
      <c r="A28" s="269" t="s">
        <v>353</v>
      </c>
      <c r="C28" s="3"/>
      <c r="D28" s="3"/>
      <c r="E28" s="46"/>
      <c r="F28" s="235"/>
      <c r="G28" s="228"/>
      <c r="H28" s="240"/>
      <c r="I28" s="235"/>
      <c r="J28" s="228"/>
      <c r="K28" s="240"/>
      <c r="L28" s="3"/>
      <c r="M28" s="3"/>
      <c r="N28" s="3"/>
      <c r="O28" s="3"/>
      <c r="P28" s="3"/>
      <c r="Q28" s="3"/>
      <c r="R28" s="5"/>
      <c r="S28" s="5"/>
      <c r="T28" s="5"/>
      <c r="U28" s="5"/>
      <c r="V28" s="5"/>
      <c r="W28" s="5"/>
      <c r="X28" s="5"/>
      <c r="Y28" s="5"/>
      <c r="Z28" s="5"/>
      <c r="AA28" s="5"/>
      <c r="AG28" s="22"/>
      <c r="AH28" s="22"/>
      <c r="AI28" s="22"/>
      <c r="AJ28" s="22"/>
      <c r="AL28" s="1"/>
      <c r="AM28" s="1"/>
      <c r="AN28" s="1"/>
      <c r="AO28" s="1"/>
      <c r="AP28" s="20"/>
      <c r="AR28" s="1"/>
      <c r="AS28" s="1"/>
      <c r="AT28" s="1"/>
      <c r="AU28" s="1"/>
      <c r="AV28" s="1"/>
      <c r="AW28" s="1"/>
      <c r="AX28" s="1"/>
      <c r="AY28" s="20"/>
      <c r="BA28" s="1"/>
      <c r="BB28" s="1"/>
      <c r="BC28" s="1"/>
      <c r="BD28" s="1"/>
      <c r="BE28" s="1"/>
      <c r="BF28" s="20"/>
      <c r="BH28" s="20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X28" s="19"/>
      <c r="BY28" s="19"/>
      <c r="BZ28" s="19"/>
      <c r="CA28" s="19"/>
      <c r="CB28" s="19"/>
      <c r="CC28" s="19"/>
    </row>
    <row r="29" spans="1:81" x14ac:dyDescent="0.2">
      <c r="A29" s="6"/>
      <c r="C29" s="6"/>
      <c r="D29" s="6"/>
      <c r="E29" s="6"/>
      <c r="F29" s="233"/>
      <c r="G29" s="50"/>
      <c r="H29" s="227"/>
      <c r="I29" s="233"/>
      <c r="J29" s="50"/>
      <c r="K29" s="227"/>
      <c r="L29" s="6"/>
      <c r="M29" s="6"/>
      <c r="N29" s="6"/>
      <c r="O29" s="6"/>
      <c r="P29" s="6"/>
      <c r="Q29" s="6"/>
      <c r="R29" s="6"/>
      <c r="S29" s="7"/>
      <c r="T29" s="6"/>
      <c r="U29" s="6"/>
      <c r="V29" s="6"/>
      <c r="W29" s="6"/>
      <c r="X29" s="6"/>
      <c r="Y29" s="6"/>
      <c r="Z29" s="6"/>
      <c r="AA29" s="6"/>
      <c r="AC29" s="6"/>
      <c r="AD29" s="6"/>
      <c r="AG29" s="22"/>
      <c r="AH29" s="22"/>
      <c r="AI29" s="22"/>
      <c r="AJ29" s="22"/>
      <c r="AL29" s="1"/>
      <c r="AM29" s="1"/>
      <c r="AN29" s="1"/>
      <c r="AO29" s="1"/>
      <c r="AP29" s="20"/>
      <c r="AR29" s="1"/>
      <c r="AS29" s="1"/>
      <c r="AT29" s="1"/>
      <c r="AU29" s="1"/>
      <c r="AV29" s="1"/>
      <c r="AW29" s="1"/>
      <c r="AX29" s="1"/>
      <c r="AY29" s="20"/>
      <c r="BA29" s="1"/>
      <c r="BB29" s="1"/>
      <c r="BC29" s="1"/>
      <c r="BD29" s="1"/>
      <c r="BE29" s="1"/>
      <c r="BF29" s="20"/>
      <c r="BH29" s="20"/>
      <c r="BT29" s="19"/>
    </row>
    <row r="30" spans="1:81" ht="19" x14ac:dyDescent="0.25">
      <c r="A30" s="8" t="s">
        <v>28</v>
      </c>
      <c r="C30" s="6"/>
      <c r="D30" s="6"/>
      <c r="E30" s="6"/>
      <c r="F30" s="233"/>
      <c r="G30" s="50"/>
      <c r="H30" s="227"/>
      <c r="I30" s="233"/>
      <c r="J30" s="50"/>
      <c r="K30" s="227"/>
      <c r="L30" s="6"/>
      <c r="M30" s="6"/>
      <c r="N30" s="6"/>
      <c r="O30" s="6"/>
      <c r="P30" s="6"/>
      <c r="Q30" s="6"/>
      <c r="R30" s="6"/>
      <c r="S30" s="7"/>
      <c r="T30" s="6"/>
      <c r="U30" s="6"/>
      <c r="V30" s="6"/>
      <c r="W30" s="6"/>
      <c r="X30" s="6"/>
      <c r="Y30" s="6"/>
      <c r="Z30" s="6"/>
      <c r="AA30" s="6"/>
      <c r="AC30" s="6"/>
      <c r="AD30" s="6"/>
      <c r="AG30" s="22"/>
      <c r="AH30" s="22"/>
      <c r="AI30" s="22"/>
      <c r="AJ30" s="22"/>
      <c r="AL30" s="1"/>
      <c r="AM30" s="1"/>
      <c r="AN30" s="1"/>
      <c r="AO30" s="1"/>
      <c r="AP30" s="20"/>
      <c r="AR30" s="1"/>
      <c r="AS30" s="1"/>
      <c r="AT30" s="1"/>
      <c r="AU30" s="1"/>
      <c r="AV30" s="1"/>
      <c r="AW30" s="1"/>
      <c r="AX30" s="1"/>
      <c r="AY30" s="20"/>
      <c r="BA30" s="1"/>
      <c r="BB30" s="1"/>
      <c r="BC30" s="1"/>
      <c r="BD30" s="1"/>
      <c r="BE30" s="1"/>
      <c r="BF30" s="20"/>
      <c r="BH30" s="20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X30" s="19"/>
      <c r="BY30" s="19"/>
      <c r="BZ30" s="19"/>
      <c r="CA30" s="19"/>
      <c r="CB30" s="19"/>
      <c r="CC30" s="19"/>
    </row>
    <row r="31" spans="1:81" x14ac:dyDescent="0.2">
      <c r="A31" s="4">
        <v>61</v>
      </c>
      <c r="C31" s="4">
        <v>4</v>
      </c>
      <c r="D31" s="44">
        <v>2.0212022787686143E-3</v>
      </c>
      <c r="E31" s="47">
        <v>0.14099999999999999</v>
      </c>
      <c r="F31" s="234">
        <v>8.0088146171962684</v>
      </c>
      <c r="G31" s="51">
        <v>0.10800664224187059</v>
      </c>
      <c r="H31" s="229">
        <v>7.4813443555674181E-2</v>
      </c>
      <c r="I31" s="234">
        <v>7.9886498333890943</v>
      </c>
      <c r="J31" s="51">
        <v>0.30366932863549156</v>
      </c>
      <c r="K31" s="229">
        <v>7.4811946944889421E-2</v>
      </c>
      <c r="L31" s="48"/>
      <c r="M31" s="48"/>
      <c r="N31" s="48"/>
      <c r="O31" s="49">
        <v>1330</v>
      </c>
      <c r="P31" s="24">
        <v>6.0217000000000001</v>
      </c>
      <c r="Q31" s="4">
        <v>8</v>
      </c>
      <c r="R31" s="1">
        <v>40.184012500000001</v>
      </c>
      <c r="S31" s="1">
        <v>0.49361250000000001</v>
      </c>
      <c r="T31" s="1">
        <v>22.558512499999996</v>
      </c>
      <c r="U31" s="1">
        <v>0.13317500000000002</v>
      </c>
      <c r="V31" s="1">
        <v>15.565487500000001</v>
      </c>
      <c r="W31" s="1">
        <v>0.37378750000000005</v>
      </c>
      <c r="X31" s="1">
        <v>14.918137499999998</v>
      </c>
      <c r="Y31" s="1">
        <v>5.4020375000000005</v>
      </c>
      <c r="Z31" s="1">
        <v>0.114025</v>
      </c>
      <c r="AA31" s="1">
        <v>99.742787500000006</v>
      </c>
      <c r="AC31" t="s">
        <v>25</v>
      </c>
      <c r="AE31" s="42">
        <f t="shared" si="1"/>
        <v>0.20651299996770695</v>
      </c>
      <c r="AG31" s="22">
        <v>14.104400931740852</v>
      </c>
      <c r="AH31" s="22"/>
      <c r="AI31" s="22">
        <v>63.070783247405117</v>
      </c>
      <c r="AJ31" s="22">
        <v>0.39431226499255623</v>
      </c>
      <c r="AL31" s="1">
        <v>2.9538876118865982</v>
      </c>
      <c r="AM31" s="1">
        <v>0</v>
      </c>
      <c r="AN31" s="1">
        <v>4.6112388113401792E-2</v>
      </c>
      <c r="AO31" s="1">
        <v>0</v>
      </c>
      <c r="AP31" s="20">
        <v>3</v>
      </c>
      <c r="AQ31" t="s">
        <v>85</v>
      </c>
      <c r="AR31" s="1">
        <v>1.9082578882746297</v>
      </c>
      <c r="AS31" s="1">
        <v>5.6670314394811079E-2</v>
      </c>
      <c r="AT31" s="1">
        <v>7.7399510889930396E-3</v>
      </c>
      <c r="AU31" s="1">
        <v>2.7297757780855969E-2</v>
      </c>
      <c r="AV31" s="1">
        <v>0</v>
      </c>
      <c r="AW31" s="1">
        <v>3.4088460710179902E-5</v>
      </c>
      <c r="AX31" s="1">
        <v>0</v>
      </c>
      <c r="AY31" s="20">
        <v>2</v>
      </c>
      <c r="AZ31" t="s">
        <v>85</v>
      </c>
      <c r="BA31" s="1">
        <v>1.6347969488539713</v>
      </c>
      <c r="BB31" s="1">
        <v>0.90020644506408587</v>
      </c>
      <c r="BC31" s="1">
        <v>0.42547240500745159</v>
      </c>
      <c r="BD31" s="1">
        <v>2.3272919867750312E-2</v>
      </c>
      <c r="BE31" s="1">
        <v>1.6251281206741172E-2</v>
      </c>
      <c r="BF31" s="20">
        <v>3</v>
      </c>
      <c r="BH31" s="20">
        <f t="shared" si="0"/>
        <v>8</v>
      </c>
      <c r="BJ31" s="19">
        <v>0.54490000000000005</v>
      </c>
      <c r="BK31" s="19">
        <v>0.30009999999999998</v>
      </c>
      <c r="BL31" s="19">
        <v>0.1014</v>
      </c>
      <c r="BM31" s="19">
        <v>2.2100000000000002E-2</v>
      </c>
      <c r="BN31" s="19">
        <v>7.7999999999999996E-3</v>
      </c>
      <c r="BO31" s="19">
        <v>3.8999999999999998E-3</v>
      </c>
      <c r="BP31" s="19">
        <v>1.3599999999999999E-2</v>
      </c>
      <c r="BQ31" s="19" t="s">
        <v>84</v>
      </c>
      <c r="BR31" s="19" t="s">
        <v>84</v>
      </c>
      <c r="BS31" s="19"/>
      <c r="BT31" s="19"/>
      <c r="BU31" s="19">
        <v>6.3E-3</v>
      </c>
      <c r="BX31" s="19" t="s">
        <v>84</v>
      </c>
      <c r="BY31" s="19" t="s">
        <v>84</v>
      </c>
      <c r="BZ31" s="19" t="s">
        <v>84</v>
      </c>
      <c r="CA31" s="19" t="s">
        <v>84</v>
      </c>
      <c r="CB31" s="19" t="s">
        <v>84</v>
      </c>
      <c r="CC31" s="19" t="s">
        <v>84</v>
      </c>
    </row>
    <row r="32" spans="1:81" x14ac:dyDescent="0.2">
      <c r="A32" s="3">
        <v>68</v>
      </c>
      <c r="C32" s="3">
        <v>1</v>
      </c>
      <c r="D32" s="44">
        <v>2.0187459587570175E-3</v>
      </c>
      <c r="E32" s="46">
        <v>0.17199999999999999</v>
      </c>
      <c r="F32" s="234">
        <v>7.0099915999750628</v>
      </c>
      <c r="G32" s="51">
        <v>0.14315536085819486</v>
      </c>
      <c r="H32" s="229" t="s">
        <v>113</v>
      </c>
      <c r="I32" s="235">
        <v>6.755415298732137</v>
      </c>
      <c r="J32" s="228">
        <v>0.3</v>
      </c>
      <c r="K32" s="229" t="s">
        <v>113</v>
      </c>
      <c r="M32" s="237">
        <v>-4.4000000000000004</v>
      </c>
      <c r="O32" s="49">
        <v>1390</v>
      </c>
      <c r="P32" s="24">
        <v>6.3849</v>
      </c>
      <c r="Q32" s="3">
        <v>1</v>
      </c>
      <c r="R32" s="5">
        <v>39.148499999999999</v>
      </c>
      <c r="S32" s="5">
        <v>0.56140000000000001</v>
      </c>
      <c r="T32" s="5">
        <v>21.951499999999999</v>
      </c>
      <c r="U32" s="5">
        <v>8.2299999999999998E-2</v>
      </c>
      <c r="V32" s="5">
        <v>19.525099999999998</v>
      </c>
      <c r="W32" s="5">
        <v>0.28349999999999997</v>
      </c>
      <c r="X32" s="5">
        <v>11.238899999999999</v>
      </c>
      <c r="Y32" s="5">
        <v>6.4047000000000001</v>
      </c>
      <c r="Z32" s="5">
        <v>0.12509999999999999</v>
      </c>
      <c r="AA32" s="5">
        <v>99.321000000000012</v>
      </c>
      <c r="AC32" t="s">
        <v>25</v>
      </c>
      <c r="AE32" s="42">
        <f t="shared" si="1"/>
        <v>0.29056921777338857</v>
      </c>
      <c r="AG32" s="22">
        <v>17.18173352177169</v>
      </c>
      <c r="AH32" s="22"/>
      <c r="AI32" s="22">
        <v>50.635294467408642</v>
      </c>
      <c r="AJ32" s="22">
        <v>0.25077777931073575</v>
      </c>
      <c r="AL32" s="1">
        <v>2.9563906764457832</v>
      </c>
      <c r="AM32" s="1">
        <v>0</v>
      </c>
      <c r="AN32" s="1">
        <v>4.3609323554216761E-2</v>
      </c>
      <c r="AO32" s="1">
        <v>0</v>
      </c>
      <c r="AP32" s="20">
        <v>3</v>
      </c>
      <c r="AQ32" t="s">
        <v>85</v>
      </c>
      <c r="AR32" s="1">
        <v>1.9101300199329037</v>
      </c>
      <c r="AS32" s="1">
        <v>5.3092803408471861E-2</v>
      </c>
      <c r="AT32" s="1">
        <v>4.9138441305504148E-3</v>
      </c>
      <c r="AU32" s="1">
        <v>3.1894754632192698E-2</v>
      </c>
      <c r="AV32" s="1">
        <v>0</v>
      </c>
      <c r="AW32" s="1">
        <v>0</v>
      </c>
      <c r="AX32" s="1">
        <v>0</v>
      </c>
      <c r="AY32" s="20">
        <v>2.0000314221041187</v>
      </c>
      <c r="AZ32" t="s">
        <v>85</v>
      </c>
      <c r="BA32" s="1">
        <v>1.2652578781121586</v>
      </c>
      <c r="BB32" s="1">
        <v>1.1800348811909358</v>
      </c>
      <c r="BC32" s="1">
        <v>0.51822531688120566</v>
      </c>
      <c r="BD32" s="1">
        <v>1.8133648529483959E-2</v>
      </c>
      <c r="BE32" s="1">
        <v>1.8316853182097526E-2</v>
      </c>
      <c r="BF32" s="20">
        <v>2.9999685778958818</v>
      </c>
      <c r="BH32" s="20">
        <f t="shared" si="0"/>
        <v>8</v>
      </c>
      <c r="BJ32" s="19">
        <v>0.42180000000000001</v>
      </c>
      <c r="BK32" s="19">
        <v>0.39329999999999998</v>
      </c>
      <c r="BL32" s="19">
        <v>0.13389999999999999</v>
      </c>
      <c r="BM32" s="19">
        <v>2.0400000000000001E-2</v>
      </c>
      <c r="BN32" s="19">
        <v>6.0000000000000001E-3</v>
      </c>
      <c r="BO32" s="19">
        <v>2.5000000000000001E-3</v>
      </c>
      <c r="BP32" s="19">
        <v>1.5900000000000001E-2</v>
      </c>
      <c r="BQ32" s="19" t="s">
        <v>84</v>
      </c>
      <c r="BR32" s="19" t="s">
        <v>84</v>
      </c>
      <c r="BS32" s="19"/>
      <c r="BT32" s="19"/>
      <c r="BU32" s="19">
        <v>6.1000000000000004E-3</v>
      </c>
      <c r="BX32" s="19" t="s">
        <v>84</v>
      </c>
      <c r="BY32" s="19" t="s">
        <v>84</v>
      </c>
      <c r="BZ32" s="19" t="s">
        <v>84</v>
      </c>
      <c r="CA32" s="19" t="s">
        <v>84</v>
      </c>
      <c r="CB32" s="19" t="s">
        <v>84</v>
      </c>
      <c r="CC32" s="19" t="s">
        <v>84</v>
      </c>
    </row>
    <row r="33" spans="1:81" x14ac:dyDescent="0.2">
      <c r="A33" s="3">
        <v>106</v>
      </c>
      <c r="C33" s="3">
        <v>3</v>
      </c>
      <c r="D33" s="44">
        <v>2.0217069338500783E-3</v>
      </c>
      <c r="E33" s="46">
        <v>0.23</v>
      </c>
      <c r="F33" s="234">
        <v>8.8881555964255288</v>
      </c>
      <c r="G33" s="51">
        <v>0.10599185495499804</v>
      </c>
      <c r="H33" s="229">
        <v>1.6417032650262349E-2</v>
      </c>
      <c r="I33" s="235">
        <v>8.2397089473376095</v>
      </c>
      <c r="J33" s="228">
        <v>0.30058113009291865</v>
      </c>
      <c r="K33" s="229">
        <v>1.6406480866310226E-2</v>
      </c>
      <c r="L33" s="48"/>
      <c r="M33" s="237">
        <v>-4.5999999999999996</v>
      </c>
      <c r="N33" s="48"/>
      <c r="O33" s="49">
        <v>1480</v>
      </c>
      <c r="P33" s="24">
        <v>6.9169</v>
      </c>
      <c r="Q33" s="3">
        <v>7</v>
      </c>
      <c r="R33" s="5">
        <v>39.997885714285715</v>
      </c>
      <c r="S33" s="5">
        <v>0.74108571428571435</v>
      </c>
      <c r="T33" s="5">
        <v>22.015071428571424</v>
      </c>
      <c r="U33" s="5">
        <v>0.14681428571428573</v>
      </c>
      <c r="V33" s="5">
        <v>16.078514285714288</v>
      </c>
      <c r="W33" s="5">
        <v>0.28267142857142857</v>
      </c>
      <c r="X33" s="5">
        <v>11.992857142857144</v>
      </c>
      <c r="Y33" s="5">
        <v>8.7213000000000012</v>
      </c>
      <c r="Z33" s="5">
        <v>0.13712857142857143</v>
      </c>
      <c r="AA33" s="5">
        <v>100.11332857142858</v>
      </c>
      <c r="AC33" t="s">
        <v>25</v>
      </c>
      <c r="AE33" s="42">
        <f t="shared" si="1"/>
        <v>0.34325658790105101</v>
      </c>
      <c r="AG33" s="22">
        <v>22.980202714710714</v>
      </c>
      <c r="AH33" s="22"/>
      <c r="AI33" s="22">
        <v>57.066390026923187</v>
      </c>
      <c r="AJ33" s="22">
        <v>0.44519915014320882</v>
      </c>
      <c r="AL33" s="1">
        <v>2.9685034569838296</v>
      </c>
      <c r="AM33" s="1">
        <v>0</v>
      </c>
      <c r="AN33" s="1">
        <v>3.1496543016170442E-2</v>
      </c>
      <c r="AO33" s="1">
        <v>0</v>
      </c>
      <c r="AP33" s="20">
        <v>3</v>
      </c>
      <c r="AQ33" t="s">
        <v>85</v>
      </c>
      <c r="AR33" s="1">
        <v>1.8941489850367002</v>
      </c>
      <c r="AS33" s="1">
        <v>5.5809050588054888E-2</v>
      </c>
      <c r="AT33" s="1">
        <v>8.6147699398544334E-3</v>
      </c>
      <c r="AU33" s="1">
        <v>4.1377964726601497E-2</v>
      </c>
      <c r="AV33" s="1">
        <v>0</v>
      </c>
      <c r="AW33" s="1">
        <v>4.9229708789066962E-5</v>
      </c>
      <c r="AX33" s="1">
        <v>0</v>
      </c>
      <c r="AY33" s="20">
        <v>2</v>
      </c>
      <c r="AZ33" t="s">
        <v>85</v>
      </c>
      <c r="BA33" s="1">
        <v>1.3268802500584711</v>
      </c>
      <c r="BB33" s="1">
        <v>0.94215414134980946</v>
      </c>
      <c r="BC33" s="1">
        <v>0.69351344649612057</v>
      </c>
      <c r="BD33" s="1">
        <v>1.7769199802746397E-2</v>
      </c>
      <c r="BE33" s="1">
        <v>1.973219200164212E-2</v>
      </c>
      <c r="BF33" s="20">
        <v>3.0000492297087891</v>
      </c>
      <c r="BH33" s="20">
        <f t="shared" si="0"/>
        <v>8.0000492297087895</v>
      </c>
      <c r="BJ33" s="19">
        <v>0.44230000000000003</v>
      </c>
      <c r="BK33" s="19">
        <v>0.314</v>
      </c>
      <c r="BL33" s="19">
        <v>0.18479999999999999</v>
      </c>
      <c r="BM33" s="19">
        <v>2.46E-2</v>
      </c>
      <c r="BN33" s="19">
        <v>5.8999999999999999E-3</v>
      </c>
      <c r="BO33" s="19">
        <v>4.3E-3</v>
      </c>
      <c r="BP33" s="19">
        <v>1.5699999999999999E-2</v>
      </c>
      <c r="BQ33" s="19"/>
      <c r="BR33" s="19">
        <v>4.8999999999999998E-3</v>
      </c>
      <c r="BS33" s="19"/>
      <c r="BT33" s="19">
        <f t="shared" ref="BT33:BT71" si="3">BR33+BS33</f>
        <v>4.8999999999999998E-3</v>
      </c>
      <c r="BU33" s="19">
        <v>3.3E-3</v>
      </c>
      <c r="BX33" s="19" t="s">
        <v>84</v>
      </c>
      <c r="BY33" s="19" t="s">
        <v>84</v>
      </c>
      <c r="BZ33" s="19" t="s">
        <v>84</v>
      </c>
      <c r="CA33" s="19" t="s">
        <v>84</v>
      </c>
      <c r="CB33" s="19" t="s">
        <v>84</v>
      </c>
      <c r="CC33" s="19" t="s">
        <v>84</v>
      </c>
    </row>
    <row r="34" spans="1:81" x14ac:dyDescent="0.2">
      <c r="A34" s="3">
        <v>110</v>
      </c>
      <c r="C34" s="3">
        <v>4</v>
      </c>
      <c r="D34" s="44">
        <v>2.0218436050083296E-3</v>
      </c>
      <c r="E34" s="46">
        <v>0.18099999999999999</v>
      </c>
      <c r="F34" s="234">
        <v>8.6219226513896139</v>
      </c>
      <c r="G34" s="51">
        <v>0.1042946771798032</v>
      </c>
      <c r="H34" s="229">
        <v>5.2506490296419163E-2</v>
      </c>
      <c r="I34" s="235">
        <v>8.3106589383468155</v>
      </c>
      <c r="J34" s="228">
        <v>0.29830226803314069</v>
      </c>
      <c r="K34" s="229">
        <v>5.2490286638018836E-2</v>
      </c>
      <c r="L34" s="48"/>
      <c r="M34" s="48"/>
      <c r="N34" s="48"/>
      <c r="O34" s="49">
        <v>1390</v>
      </c>
      <c r="P34" s="24">
        <v>6.2</v>
      </c>
      <c r="Q34" s="3">
        <v>3</v>
      </c>
      <c r="R34" s="5">
        <v>40.261566666666667</v>
      </c>
      <c r="S34" s="5">
        <v>0.6545333333333333</v>
      </c>
      <c r="T34" s="5">
        <v>22.527199999999997</v>
      </c>
      <c r="U34" s="5">
        <v>0.11753333333333332</v>
      </c>
      <c r="V34" s="5">
        <v>16.748466666666669</v>
      </c>
      <c r="W34" s="5">
        <v>0.32539999999999997</v>
      </c>
      <c r="X34" s="5">
        <v>13.220333333333334</v>
      </c>
      <c r="Y34" s="5">
        <v>6.934166666666667</v>
      </c>
      <c r="Z34" s="5">
        <v>0.19733333333333336</v>
      </c>
      <c r="AA34" s="5">
        <v>100.98653333333334</v>
      </c>
      <c r="AC34" t="s">
        <v>352</v>
      </c>
      <c r="AE34" s="42">
        <f t="shared" si="1"/>
        <v>0.27377219314043511</v>
      </c>
      <c r="AG34" s="22">
        <v>18.060359318054005</v>
      </c>
      <c r="AH34" s="22"/>
      <c r="AI34" s="22">
        <v>58.447769529129424</v>
      </c>
      <c r="AJ34" s="22">
        <v>0.34864300531293224</v>
      </c>
      <c r="AL34" s="1">
        <v>2.9495658936218141</v>
      </c>
      <c r="AM34" s="1">
        <v>0</v>
      </c>
      <c r="AN34" s="1">
        <v>5.0434106378185906E-2</v>
      </c>
      <c r="AO34" s="1">
        <v>0</v>
      </c>
      <c r="AP34" s="20">
        <v>3</v>
      </c>
      <c r="AQ34" t="s">
        <v>85</v>
      </c>
      <c r="AR34" s="1">
        <v>1.8946141027349712</v>
      </c>
      <c r="AS34" s="1">
        <v>6.2492877962284123E-2</v>
      </c>
      <c r="AT34" s="1">
        <v>6.8077457763098797E-3</v>
      </c>
      <c r="AU34" s="1">
        <v>3.6074420298552227E-2</v>
      </c>
      <c r="AV34" s="1">
        <v>0</v>
      </c>
      <c r="AW34" s="1">
        <v>1.0853227882634542E-5</v>
      </c>
      <c r="AX34" s="1">
        <v>0</v>
      </c>
      <c r="AY34" s="20">
        <v>2</v>
      </c>
      <c r="AZ34" t="s">
        <v>85</v>
      </c>
      <c r="BA34" s="1">
        <v>1.4438377202590997</v>
      </c>
      <c r="BB34" s="1">
        <v>0.96365646051488818</v>
      </c>
      <c r="BC34" s="1">
        <v>0.54429562663476749</v>
      </c>
      <c r="BD34" s="1">
        <v>2.0191585126640207E-2</v>
      </c>
      <c r="BE34" s="1">
        <v>2.8029460692486529E-2</v>
      </c>
      <c r="BF34" s="20">
        <v>3.0000108532278822</v>
      </c>
      <c r="BH34" s="20">
        <f t="shared" si="0"/>
        <v>8.0000108532278826</v>
      </c>
      <c r="BJ34" s="19">
        <v>0.48130000000000001</v>
      </c>
      <c r="BK34" s="19">
        <v>0.32119999999999999</v>
      </c>
      <c r="BL34" s="19">
        <v>0.1381</v>
      </c>
      <c r="BM34" s="19">
        <v>2.1899999999999999E-2</v>
      </c>
      <c r="BN34" s="19">
        <v>6.7000000000000002E-3</v>
      </c>
      <c r="BO34" s="19">
        <v>3.3999999999999998E-3</v>
      </c>
      <c r="BP34" s="19">
        <v>1.7999999999999999E-2</v>
      </c>
      <c r="BQ34" s="19" t="s">
        <v>84</v>
      </c>
      <c r="BR34" s="19" t="s">
        <v>84</v>
      </c>
      <c r="BS34" s="19"/>
      <c r="BT34" s="19"/>
      <c r="BU34" s="19">
        <v>9.2999999999999992E-3</v>
      </c>
      <c r="BX34" s="19" t="s">
        <v>84</v>
      </c>
      <c r="BY34" s="19" t="s">
        <v>84</v>
      </c>
      <c r="BZ34" s="19" t="s">
        <v>84</v>
      </c>
      <c r="CA34" s="19" t="s">
        <v>84</v>
      </c>
      <c r="CB34" s="19" t="s">
        <v>84</v>
      </c>
      <c r="CC34" s="19" t="s">
        <v>84</v>
      </c>
    </row>
    <row r="35" spans="1:81" x14ac:dyDescent="0.2">
      <c r="A35" s="3">
        <v>139</v>
      </c>
      <c r="C35" s="3">
        <v>2</v>
      </c>
      <c r="D35" s="44">
        <v>2.0220095256442564E-3</v>
      </c>
      <c r="E35" s="46">
        <v>0.182</v>
      </c>
      <c r="F35" s="234">
        <v>8.7013489523413146</v>
      </c>
      <c r="G35" s="51">
        <v>0.12506170375004522</v>
      </c>
      <c r="H35" s="229">
        <v>6.9867330972607888E-2</v>
      </c>
      <c r="I35" s="235">
        <v>8.3829671076482981</v>
      </c>
      <c r="J35" s="228">
        <v>0.32842102225064995</v>
      </c>
      <c r="K35" s="229">
        <v>6.9845278370239169E-2</v>
      </c>
      <c r="L35" s="48"/>
      <c r="M35" s="48"/>
      <c r="N35" s="48"/>
      <c r="O35" s="49">
        <v>1400</v>
      </c>
      <c r="P35" s="24">
        <v>6.3</v>
      </c>
      <c r="Q35" s="3">
        <v>3</v>
      </c>
      <c r="R35" s="5">
        <v>40.203066666666665</v>
      </c>
      <c r="S35" s="5">
        <v>0.44249999999999995</v>
      </c>
      <c r="T35" s="5">
        <v>22.39576666666667</v>
      </c>
      <c r="U35" s="5">
        <v>5.6199999999999993E-2</v>
      </c>
      <c r="V35" s="5">
        <v>15.787833333333333</v>
      </c>
      <c r="W35" s="5">
        <v>0.30063333333333336</v>
      </c>
      <c r="X35" s="5">
        <v>13.016</v>
      </c>
      <c r="Y35" s="5">
        <v>6.7790333333333335</v>
      </c>
      <c r="Z35" s="5">
        <v>0.19083333333333333</v>
      </c>
      <c r="AA35" s="5">
        <v>99.171866666666673</v>
      </c>
      <c r="AC35" t="s">
        <v>352</v>
      </c>
      <c r="AE35" s="42">
        <f t="shared" si="1"/>
        <v>0.27237280465310948</v>
      </c>
      <c r="AG35" s="22">
        <v>18.2206233791022</v>
      </c>
      <c r="AH35" s="22"/>
      <c r="AI35" s="22">
        <v>59.499961902702701</v>
      </c>
      <c r="AJ35" s="22">
        <v>0.16799025782075933</v>
      </c>
      <c r="AL35" s="1">
        <v>2.9926699126503959</v>
      </c>
      <c r="AM35" s="1">
        <v>0</v>
      </c>
      <c r="AN35" s="1">
        <v>7.3300873496040531E-3</v>
      </c>
      <c r="AO35" s="1">
        <v>0</v>
      </c>
      <c r="AP35" s="20">
        <v>3</v>
      </c>
      <c r="AQ35" t="s">
        <v>85</v>
      </c>
      <c r="AR35" s="1">
        <v>1.9574832254669055</v>
      </c>
      <c r="AS35" s="1">
        <v>1.4420268872905513E-2</v>
      </c>
      <c r="AT35" s="1">
        <v>3.3075833302373099E-3</v>
      </c>
      <c r="AU35" s="1">
        <v>2.4780671464479376E-2</v>
      </c>
      <c r="AV35" s="1">
        <v>0</v>
      </c>
      <c r="AW35" s="1">
        <v>8.2508654721813457E-6</v>
      </c>
      <c r="AX35" s="1">
        <v>0</v>
      </c>
      <c r="AY35" s="20">
        <v>2</v>
      </c>
      <c r="AZ35" t="s">
        <v>85</v>
      </c>
      <c r="BA35" s="1">
        <v>1.4443941500121023</v>
      </c>
      <c r="BB35" s="1">
        <v>0.9684365432468679</v>
      </c>
      <c r="BC35" s="1">
        <v>0.54068029367124404</v>
      </c>
      <c r="BD35" s="1">
        <v>1.8954930685858653E-2</v>
      </c>
      <c r="BE35" s="1">
        <v>2.7542333249398625E-2</v>
      </c>
      <c r="BF35" s="20">
        <v>3.0000082508654717</v>
      </c>
      <c r="BH35" s="20">
        <f t="shared" si="0"/>
        <v>8.0000082508654717</v>
      </c>
      <c r="BJ35" s="19">
        <v>0.48149999999999998</v>
      </c>
      <c r="BK35" s="19">
        <v>0.32279999999999998</v>
      </c>
      <c r="BL35" s="19">
        <v>0.1681</v>
      </c>
      <c r="BM35" s="19">
        <v>3.8E-3</v>
      </c>
      <c r="BN35" s="19">
        <v>6.3E-3</v>
      </c>
      <c r="BO35" s="19">
        <v>1.6999999999999999E-3</v>
      </c>
      <c r="BP35" s="19">
        <v>3.7000000000000002E-3</v>
      </c>
      <c r="BQ35" s="19"/>
      <c r="BR35" s="19">
        <v>8.6999999999999994E-3</v>
      </c>
      <c r="BS35" s="19"/>
      <c r="BT35" s="19">
        <f t="shared" si="3"/>
        <v>8.6999999999999994E-3</v>
      </c>
      <c r="BU35" s="19">
        <v>3.3999999999999998E-3</v>
      </c>
      <c r="BX35" s="19" t="s">
        <v>84</v>
      </c>
      <c r="BY35" s="19" t="s">
        <v>84</v>
      </c>
      <c r="BZ35" s="19" t="s">
        <v>84</v>
      </c>
      <c r="CA35" s="19" t="s">
        <v>84</v>
      </c>
      <c r="CB35" s="19" t="s">
        <v>84</v>
      </c>
      <c r="CC35" s="19" t="s">
        <v>84</v>
      </c>
    </row>
    <row r="36" spans="1:81" x14ac:dyDescent="0.2">
      <c r="A36" s="3">
        <v>164</v>
      </c>
      <c r="C36" s="3">
        <v>2</v>
      </c>
      <c r="D36" s="44">
        <v>2.0188062961596256E-3</v>
      </c>
      <c r="E36" s="46">
        <v>0.20799999999999999</v>
      </c>
      <c r="F36" s="234">
        <v>7.2960981000810277</v>
      </c>
      <c r="G36" s="51">
        <v>0.12416556763437719</v>
      </c>
      <c r="H36" s="229">
        <v>1.8090202689046212E-2</v>
      </c>
      <c r="I36" s="235">
        <v>6.7855057648242845</v>
      </c>
      <c r="J36" s="228">
        <v>0.3</v>
      </c>
      <c r="K36" s="229">
        <v>1.8081032874134529E-2</v>
      </c>
      <c r="L36" s="48"/>
      <c r="M36" s="48"/>
      <c r="N36" s="48"/>
      <c r="O36" s="49">
        <v>1470</v>
      </c>
      <c r="P36" s="24">
        <v>6.7</v>
      </c>
      <c r="Q36" s="3">
        <v>2</v>
      </c>
      <c r="R36" s="5">
        <v>40.21895</v>
      </c>
      <c r="S36" s="5">
        <v>0.67999999999999994</v>
      </c>
      <c r="T36" s="5">
        <v>22.123899999999999</v>
      </c>
      <c r="U36" s="5">
        <v>0.1464</v>
      </c>
      <c r="V36" s="5">
        <v>15.80575</v>
      </c>
      <c r="W36" s="5">
        <v>0.32220000000000004</v>
      </c>
      <c r="X36" s="5">
        <v>12.754249999999999</v>
      </c>
      <c r="Y36" s="5">
        <v>7.8899499999999998</v>
      </c>
      <c r="Z36" s="5">
        <v>0.24775000000000003</v>
      </c>
      <c r="AA36" s="5">
        <v>100.18915000000001</v>
      </c>
      <c r="AC36" t="s">
        <v>352</v>
      </c>
      <c r="AE36" s="42">
        <f t="shared" si="1"/>
        <v>0.30777394836165684</v>
      </c>
      <c r="AG36" s="22">
        <v>20.781556617865519</v>
      </c>
      <c r="AH36" s="22"/>
      <c r="AI36" s="22">
        <v>58.982058606086085</v>
      </c>
      <c r="AJ36" s="22">
        <v>0.44177429160282095</v>
      </c>
      <c r="AL36" s="1">
        <v>2.9692860756163095</v>
      </c>
      <c r="AM36" s="1">
        <v>0</v>
      </c>
      <c r="AN36" s="1">
        <v>3.0713924383690472E-2</v>
      </c>
      <c r="AO36" s="1">
        <v>0</v>
      </c>
      <c r="AP36" s="20">
        <v>3</v>
      </c>
      <c r="AQ36" t="s">
        <v>85</v>
      </c>
      <c r="AR36" s="1">
        <v>1.8943214872315306</v>
      </c>
      <c r="AS36" s="1">
        <v>5.9373348586148546E-2</v>
      </c>
      <c r="AT36" s="1">
        <v>8.5454951838134299E-3</v>
      </c>
      <c r="AU36" s="1">
        <v>3.7768556429229536E-2</v>
      </c>
      <c r="AV36" s="1">
        <v>0</v>
      </c>
      <c r="AW36" s="1">
        <v>0</v>
      </c>
      <c r="AX36" s="1">
        <v>0</v>
      </c>
      <c r="AY36" s="20">
        <v>2.000008887430722</v>
      </c>
      <c r="AZ36" t="s">
        <v>85</v>
      </c>
      <c r="BA36" s="1">
        <v>1.403733887951865</v>
      </c>
      <c r="BB36" s="1">
        <v>0.91652482576267147</v>
      </c>
      <c r="BC36" s="1">
        <v>0.62412086358420182</v>
      </c>
      <c r="BD36" s="1">
        <v>2.0148015794277493E-2</v>
      </c>
      <c r="BE36" s="1">
        <v>3.5463519476261883E-2</v>
      </c>
      <c r="BF36" s="20">
        <v>2.9999911125692775</v>
      </c>
      <c r="BH36" s="20">
        <f t="shared" si="0"/>
        <v>8</v>
      </c>
      <c r="BJ36" s="19">
        <v>0.46789999999999998</v>
      </c>
      <c r="BK36" s="19">
        <v>0.30549999999999999</v>
      </c>
      <c r="BL36" s="19">
        <v>0.16700000000000001</v>
      </c>
      <c r="BM36" s="19">
        <v>2.0199999999999999E-2</v>
      </c>
      <c r="BN36" s="19">
        <v>6.7000000000000002E-3</v>
      </c>
      <c r="BO36" s="19">
        <v>4.3E-3</v>
      </c>
      <c r="BP36" s="19">
        <v>1.54E-2</v>
      </c>
      <c r="BQ36" s="19" t="s">
        <v>84</v>
      </c>
      <c r="BR36" s="19">
        <v>3.5000000000000001E-3</v>
      </c>
      <c r="BS36" s="19"/>
      <c r="BT36" s="19">
        <f t="shared" si="3"/>
        <v>3.5000000000000001E-3</v>
      </c>
      <c r="BU36" s="19">
        <v>9.4999999999999998E-3</v>
      </c>
      <c r="BX36" s="19" t="s">
        <v>84</v>
      </c>
      <c r="BY36" s="19" t="s">
        <v>84</v>
      </c>
      <c r="BZ36" s="19" t="s">
        <v>84</v>
      </c>
      <c r="CA36" s="19" t="s">
        <v>84</v>
      </c>
      <c r="CB36" s="19" t="s">
        <v>84</v>
      </c>
      <c r="CC36" s="19" t="s">
        <v>84</v>
      </c>
    </row>
    <row r="37" spans="1:81" x14ac:dyDescent="0.2">
      <c r="A37" s="3">
        <v>265</v>
      </c>
      <c r="C37" s="3">
        <v>3</v>
      </c>
      <c r="D37" s="44">
        <v>2.0188753856183249E-3</v>
      </c>
      <c r="E37" s="46">
        <v>0.35599999999999998</v>
      </c>
      <c r="F37" s="234">
        <v>8.2603501614735286</v>
      </c>
      <c r="G37" s="51">
        <v>0.11510304440604378</v>
      </c>
      <c r="H37" s="229">
        <v>4.8202465074646685E-2</v>
      </c>
      <c r="I37" s="235">
        <v>6.8446463127820323</v>
      </c>
      <c r="J37" s="228">
        <v>0.31353211560859817</v>
      </c>
      <c r="K37" s="229">
        <v>4.813478373097068E-2</v>
      </c>
      <c r="L37" s="48"/>
      <c r="M37" s="48"/>
      <c r="N37" s="48"/>
      <c r="O37" s="49">
        <v>1310</v>
      </c>
      <c r="P37" s="24">
        <v>5.9139999999999997</v>
      </c>
      <c r="Q37" s="3">
        <v>3</v>
      </c>
      <c r="R37" s="5">
        <v>39.453899999999997</v>
      </c>
      <c r="S37" s="5">
        <v>0.75723333333333331</v>
      </c>
      <c r="T37" s="5">
        <v>20.838200000000001</v>
      </c>
      <c r="U37" s="5">
        <v>7.8766666666666665E-2</v>
      </c>
      <c r="V37" s="5">
        <v>14.6355</v>
      </c>
      <c r="W37" s="5">
        <v>0.32966666666666666</v>
      </c>
      <c r="X37" s="5">
        <v>9.414066666666665</v>
      </c>
      <c r="Y37" s="5">
        <v>13.5465</v>
      </c>
      <c r="Z37" s="5">
        <v>0.11316666666666665</v>
      </c>
      <c r="AA37" s="5">
        <v>99.167000000000002</v>
      </c>
      <c r="AC37" t="s">
        <v>25</v>
      </c>
      <c r="AE37" s="42">
        <f t="shared" si="1"/>
        <v>0.50841194411571433</v>
      </c>
      <c r="AG37" s="22">
        <v>35.589214615451603</v>
      </c>
      <c r="AH37" s="22"/>
      <c r="AI37" s="22">
        <v>53.406910937237029</v>
      </c>
      <c r="AJ37" s="22">
        <v>0.25282892234749837</v>
      </c>
      <c r="AL37" s="1">
        <v>2.9795583318302046</v>
      </c>
      <c r="AM37" s="1">
        <v>0</v>
      </c>
      <c r="AN37" s="1">
        <v>2.0441668169795424E-2</v>
      </c>
      <c r="AO37" s="1">
        <v>0</v>
      </c>
      <c r="AP37" s="20">
        <v>3</v>
      </c>
      <c r="AQ37" t="s">
        <v>85</v>
      </c>
      <c r="AR37" s="1">
        <v>1.834276291382898</v>
      </c>
      <c r="AS37" s="1">
        <v>0.11198826888282239</v>
      </c>
      <c r="AT37" s="1">
        <v>4.7030463968028699E-3</v>
      </c>
      <c r="AU37" s="1">
        <v>4.3022122806124705E-2</v>
      </c>
      <c r="AV37" s="1">
        <v>0</v>
      </c>
      <c r="AW37" s="1">
        <v>6.0102705313518356E-3</v>
      </c>
      <c r="AX37" s="1">
        <v>0</v>
      </c>
      <c r="AY37" s="20">
        <v>2</v>
      </c>
      <c r="AZ37" t="s">
        <v>85</v>
      </c>
      <c r="BA37" s="1">
        <v>1.0598582085108441</v>
      </c>
      <c r="BB37" s="1">
        <v>0.80635391865103034</v>
      </c>
      <c r="BC37" s="1">
        <v>1.0961303185178166</v>
      </c>
      <c r="BD37" s="1">
        <v>2.108737021532563E-2</v>
      </c>
      <c r="BE37" s="1">
        <v>1.6570184104982264E-2</v>
      </c>
      <c r="BF37" s="20">
        <v>2.9999999999999987</v>
      </c>
      <c r="BH37" s="20">
        <f t="shared" si="0"/>
        <v>7.9999999999999982</v>
      </c>
      <c r="BJ37" s="19">
        <v>0.3533</v>
      </c>
      <c r="BK37" s="19">
        <v>0.26879999999999998</v>
      </c>
      <c r="BL37" s="19">
        <v>0.28799999999999998</v>
      </c>
      <c r="BM37" s="19">
        <v>5.6000000000000001E-2</v>
      </c>
      <c r="BN37" s="19">
        <v>7.0000000000000001E-3</v>
      </c>
      <c r="BO37" s="19">
        <v>2.3999999999999998E-3</v>
      </c>
      <c r="BP37" s="19">
        <v>1.0200000000000001E-2</v>
      </c>
      <c r="BQ37" s="19">
        <v>6.0000000000000001E-3</v>
      </c>
      <c r="BR37" s="19">
        <v>8.3000000000000001E-3</v>
      </c>
      <c r="BS37" s="19"/>
      <c r="BT37" s="19">
        <f t="shared" si="3"/>
        <v>8.3000000000000001E-3</v>
      </c>
      <c r="BU37" s="19">
        <v>0</v>
      </c>
      <c r="BX37" s="19" t="s">
        <v>84</v>
      </c>
      <c r="BY37" s="19" t="s">
        <v>84</v>
      </c>
      <c r="BZ37" s="19" t="s">
        <v>84</v>
      </c>
      <c r="CA37" s="19" t="s">
        <v>84</v>
      </c>
      <c r="CB37" s="19" t="s">
        <v>84</v>
      </c>
      <c r="CC37" s="19" t="s">
        <v>84</v>
      </c>
    </row>
    <row r="38" spans="1:81" x14ac:dyDescent="0.2">
      <c r="A38" s="3">
        <v>314</v>
      </c>
      <c r="C38" s="3">
        <v>4</v>
      </c>
      <c r="D38" s="44">
        <v>2.0218634670729862E-3</v>
      </c>
      <c r="E38" s="46">
        <v>0.189</v>
      </c>
      <c r="F38" s="234">
        <v>8.7073117057956395</v>
      </c>
      <c r="G38" s="51">
        <v>0.11538154795768071</v>
      </c>
      <c r="H38" s="229">
        <v>7.0639977448546776E-2</v>
      </c>
      <c r="I38" s="235">
        <v>8.3395236531021979</v>
      </c>
      <c r="J38" s="228">
        <v>0.31478053837765008</v>
      </c>
      <c r="K38" s="229">
        <v>7.0614221176688349E-2</v>
      </c>
      <c r="L38" s="48"/>
      <c r="M38" s="237">
        <v>-4.7</v>
      </c>
      <c r="N38" s="48"/>
      <c r="O38" s="49">
        <v>1380</v>
      </c>
      <c r="P38" s="24">
        <v>6.3</v>
      </c>
      <c r="Q38" s="3">
        <v>4</v>
      </c>
      <c r="R38" s="5">
        <v>40.193799999999996</v>
      </c>
      <c r="S38" s="5">
        <v>0.71515000000000006</v>
      </c>
      <c r="T38" s="5">
        <v>22.273975</v>
      </c>
      <c r="U38" s="5">
        <v>0.103875</v>
      </c>
      <c r="V38" s="5">
        <v>17.217224999999999</v>
      </c>
      <c r="W38" s="5">
        <v>0.3498</v>
      </c>
      <c r="X38" s="5">
        <v>12.394375</v>
      </c>
      <c r="Y38" s="5">
        <v>7.1555749999999998</v>
      </c>
      <c r="Z38" s="5">
        <v>0.18735000000000002</v>
      </c>
      <c r="AA38" s="5">
        <v>100.59112500000001</v>
      </c>
      <c r="AC38" t="s">
        <v>352</v>
      </c>
      <c r="AE38" s="42">
        <f t="shared" si="1"/>
        <v>0.29325586665430764</v>
      </c>
      <c r="AG38" s="22">
        <v>18.913641503204765</v>
      </c>
      <c r="AH38" s="22"/>
      <c r="AI38" s="22">
        <v>56.194644895455696</v>
      </c>
      <c r="AJ38" s="22">
        <v>0.31174622166507499</v>
      </c>
      <c r="AL38" s="1">
        <v>2.9699532539127103</v>
      </c>
      <c r="AM38" s="1">
        <v>0</v>
      </c>
      <c r="AN38" s="1">
        <v>3.0046746087289744E-2</v>
      </c>
      <c r="AO38" s="1">
        <v>0</v>
      </c>
      <c r="AP38" s="20">
        <v>3</v>
      </c>
      <c r="AQ38" t="s">
        <v>85</v>
      </c>
      <c r="AR38" s="1">
        <v>1.9096953775881849</v>
      </c>
      <c r="AS38" s="1">
        <v>4.451418382110775E-2</v>
      </c>
      <c r="AT38" s="1">
        <v>6.0684311213384714E-3</v>
      </c>
      <c r="AU38" s="1">
        <v>3.9754642205734173E-2</v>
      </c>
      <c r="AV38" s="1">
        <v>0</v>
      </c>
      <c r="AW38" s="1">
        <v>0</v>
      </c>
      <c r="AX38" s="1">
        <v>0</v>
      </c>
      <c r="AY38" s="20">
        <v>2.0000326347363653</v>
      </c>
      <c r="AZ38" t="s">
        <v>85</v>
      </c>
      <c r="BA38" s="1">
        <v>1.3652862738082567</v>
      </c>
      <c r="BB38" s="1">
        <v>1.0194372036185162</v>
      </c>
      <c r="BC38" s="1">
        <v>0.56651083548652847</v>
      </c>
      <c r="BD38" s="1">
        <v>2.1892521495520307E-2</v>
      </c>
      <c r="BE38" s="1">
        <v>2.6840530854812202E-2</v>
      </c>
      <c r="BF38" s="20">
        <v>2.9999673652636338</v>
      </c>
      <c r="BH38" s="20">
        <f t="shared" si="0"/>
        <v>8</v>
      </c>
      <c r="BJ38" s="19">
        <v>0.4551</v>
      </c>
      <c r="BK38" s="19">
        <v>0.33979999999999999</v>
      </c>
      <c r="BL38" s="19">
        <v>0.15260000000000001</v>
      </c>
      <c r="BM38" s="19">
        <v>1.6500000000000001E-2</v>
      </c>
      <c r="BN38" s="19">
        <v>7.3000000000000001E-3</v>
      </c>
      <c r="BO38" s="19">
        <v>3.0000000000000001E-3</v>
      </c>
      <c r="BP38" s="19">
        <v>1.4999999999999999E-2</v>
      </c>
      <c r="BQ38" s="19" t="s">
        <v>84</v>
      </c>
      <c r="BR38" s="19">
        <v>4.8999999999999998E-3</v>
      </c>
      <c r="BS38" s="19"/>
      <c r="BT38" s="19">
        <f t="shared" si="3"/>
        <v>4.8999999999999998E-3</v>
      </c>
      <c r="BU38" s="19">
        <v>5.7000000000000002E-3</v>
      </c>
      <c r="BX38" s="19" t="s">
        <v>84</v>
      </c>
      <c r="BY38" s="19" t="s">
        <v>84</v>
      </c>
      <c r="BZ38" s="19" t="s">
        <v>84</v>
      </c>
      <c r="CA38" s="19" t="s">
        <v>84</v>
      </c>
      <c r="CB38" s="19" t="s">
        <v>84</v>
      </c>
      <c r="CC38" s="19" t="s">
        <v>84</v>
      </c>
    </row>
    <row r="39" spans="1:81" x14ac:dyDescent="0.2">
      <c r="A39" s="3" t="s">
        <v>22</v>
      </c>
      <c r="C39" s="3">
        <v>2</v>
      </c>
      <c r="D39" s="44">
        <v>2.0201567471277268E-3</v>
      </c>
      <c r="E39" s="46">
        <v>0.13100000000000001</v>
      </c>
      <c r="F39" s="234">
        <v>7.4042049811340327</v>
      </c>
      <c r="G39" s="51">
        <v>8.8259359052075867E-2</v>
      </c>
      <c r="H39" s="229">
        <v>9.6285517938152432E-2</v>
      </c>
      <c r="I39" s="235">
        <v>7.4589802153036677</v>
      </c>
      <c r="J39" s="228">
        <v>0.27660069517274455</v>
      </c>
      <c r="K39" s="229">
        <v>9.6290753236704621E-2</v>
      </c>
      <c r="L39" s="48"/>
      <c r="M39" s="48"/>
      <c r="N39" s="48"/>
      <c r="O39" s="49">
        <v>1370</v>
      </c>
      <c r="P39" s="24">
        <v>6.2459000000000007</v>
      </c>
      <c r="Q39" s="3">
        <v>4</v>
      </c>
      <c r="R39" s="5">
        <v>41.591324999999998</v>
      </c>
      <c r="S39" s="5">
        <v>0.28967500000000002</v>
      </c>
      <c r="T39" s="5">
        <v>22.955075000000001</v>
      </c>
      <c r="U39" s="5">
        <v>0.16927499999999998</v>
      </c>
      <c r="V39" s="5">
        <v>14.050750000000001</v>
      </c>
      <c r="W39" s="5">
        <v>0.268625</v>
      </c>
      <c r="X39" s="5">
        <v>16.319524999999999</v>
      </c>
      <c r="Y39" s="5">
        <v>5.0784000000000002</v>
      </c>
      <c r="Z39" s="5">
        <v>7.8424999999999995E-2</v>
      </c>
      <c r="AA39" s="5">
        <v>100.80107499999998</v>
      </c>
      <c r="AC39" t="s">
        <v>25</v>
      </c>
      <c r="AE39" s="42">
        <f t="shared" si="1"/>
        <v>0.18280736589600868</v>
      </c>
      <c r="AG39" s="22">
        <v>13.107710718664126</v>
      </c>
      <c r="AH39" s="22"/>
      <c r="AI39" s="22">
        <v>67.423873501276574</v>
      </c>
      <c r="AJ39" s="22">
        <v>0.49205738528065424</v>
      </c>
      <c r="AL39" s="1">
        <v>3</v>
      </c>
      <c r="AM39" s="1">
        <v>0</v>
      </c>
      <c r="AN39" s="1">
        <v>0</v>
      </c>
      <c r="AO39" s="1">
        <v>0</v>
      </c>
      <c r="AP39" s="20">
        <v>3</v>
      </c>
      <c r="AQ39" t="s">
        <v>85</v>
      </c>
      <c r="AR39" s="1">
        <v>1.9516539312148662</v>
      </c>
      <c r="AS39" s="1">
        <v>1.7529476733014773E-2</v>
      </c>
      <c r="AT39" s="1">
        <v>9.6546389665683619E-3</v>
      </c>
      <c r="AU39" s="1">
        <v>1.5720977540510061E-2</v>
      </c>
      <c r="AV39" s="1">
        <v>3.4453335221273917E-4</v>
      </c>
      <c r="AW39" s="1">
        <v>4.7519088406151599E-3</v>
      </c>
      <c r="AX39" s="1">
        <v>3.4453335221273917E-4</v>
      </c>
      <c r="AY39" s="20">
        <v>2</v>
      </c>
      <c r="AZ39" t="s">
        <v>85</v>
      </c>
      <c r="BA39" s="1">
        <v>1.754685009616648</v>
      </c>
      <c r="BB39" s="1">
        <v>0.82540647202628192</v>
      </c>
      <c r="BC39" s="1">
        <v>0.39252598616107054</v>
      </c>
      <c r="BD39" s="1">
        <v>1.6413463496105059E-2</v>
      </c>
      <c r="BE39" s="1">
        <v>1.0969068699894103E-2</v>
      </c>
      <c r="BF39" s="20">
        <v>2.9999999999999996</v>
      </c>
      <c r="BH39" s="20">
        <f t="shared" si="0"/>
        <v>8</v>
      </c>
      <c r="BJ39" s="19">
        <v>0.58460000000000001</v>
      </c>
      <c r="BK39" s="19">
        <v>0.27510000000000001</v>
      </c>
      <c r="BL39" s="19">
        <v>0.11070000000000001</v>
      </c>
      <c r="BM39" s="19">
        <v>8.8000000000000005E-3</v>
      </c>
      <c r="BN39" s="19">
        <v>5.4999999999999997E-3</v>
      </c>
      <c r="BO39" s="19">
        <v>4.7999999999999996E-3</v>
      </c>
      <c r="BP39" s="19" t="s">
        <v>113</v>
      </c>
      <c r="BQ39" s="19">
        <v>4.7999999999999996E-3</v>
      </c>
      <c r="BR39" s="19">
        <v>5.4999999999999997E-3</v>
      </c>
      <c r="BS39" s="19">
        <v>2.9999999999999997E-4</v>
      </c>
      <c r="BT39" s="19">
        <f t="shared" si="3"/>
        <v>5.7999999999999996E-3</v>
      </c>
      <c r="BU39" s="19">
        <v>0</v>
      </c>
      <c r="BX39" s="19" t="s">
        <v>84</v>
      </c>
      <c r="BY39" s="19" t="s">
        <v>84</v>
      </c>
      <c r="BZ39" s="19" t="s">
        <v>84</v>
      </c>
      <c r="CA39" s="19" t="s">
        <v>84</v>
      </c>
      <c r="CB39" s="19" t="s">
        <v>84</v>
      </c>
      <c r="CC39" s="19" t="s">
        <v>84</v>
      </c>
    </row>
    <row r="40" spans="1:81" x14ac:dyDescent="0.2">
      <c r="A40" s="3" t="s">
        <v>23</v>
      </c>
      <c r="C40" s="3">
        <v>4</v>
      </c>
      <c r="D40" s="44">
        <v>2.0203647350672703E-3</v>
      </c>
      <c r="E40" s="46">
        <v>0.13400000000000001</v>
      </c>
      <c r="F40" s="234">
        <v>7.4874952008215923</v>
      </c>
      <c r="G40" s="51">
        <v>0.10806120959571686</v>
      </c>
      <c r="H40" s="229">
        <v>0.16122725407657015</v>
      </c>
      <c r="I40" s="235">
        <v>7.5309875130092907</v>
      </c>
      <c r="J40" s="228">
        <v>0.30457147056049588</v>
      </c>
      <c r="K40" s="229">
        <v>0.15688016390657522</v>
      </c>
      <c r="L40" s="48"/>
      <c r="M40" s="48"/>
      <c r="N40" s="48"/>
      <c r="O40" s="49">
        <v>1400</v>
      </c>
      <c r="P40" s="24">
        <v>6.4305000000000003</v>
      </c>
      <c r="Q40" s="3">
        <v>4</v>
      </c>
      <c r="R40" s="5">
        <v>41.218800000000002</v>
      </c>
      <c r="S40" s="5">
        <v>0.27437500000000004</v>
      </c>
      <c r="T40" s="5">
        <v>22.761875000000003</v>
      </c>
      <c r="U40" s="5">
        <v>0.19409999999999999</v>
      </c>
      <c r="V40" s="5">
        <v>14.26435</v>
      </c>
      <c r="W40" s="5">
        <v>0.28767500000000001</v>
      </c>
      <c r="X40" s="5">
        <v>16.062874999999998</v>
      </c>
      <c r="Y40" s="5">
        <v>5.1775250000000002</v>
      </c>
      <c r="Z40" s="5">
        <v>8.8624999999999995E-2</v>
      </c>
      <c r="AA40" s="5">
        <v>100.3302</v>
      </c>
      <c r="AC40" t="s">
        <v>25</v>
      </c>
      <c r="AE40" s="42">
        <f t="shared" si="1"/>
        <v>0.18809200418638425</v>
      </c>
      <c r="AG40" s="22">
        <v>13.395064429509954</v>
      </c>
      <c r="AH40" s="22"/>
      <c r="AI40" s="22">
        <v>66.740694348571509</v>
      </c>
      <c r="AJ40" s="22">
        <v>0.56857149301350118</v>
      </c>
      <c r="AL40" s="1">
        <v>2.9911094727530672</v>
      </c>
      <c r="AM40" s="1">
        <v>0</v>
      </c>
      <c r="AN40" s="1">
        <v>8.8905272469328445E-3</v>
      </c>
      <c r="AO40" s="1">
        <v>0</v>
      </c>
      <c r="AP40" s="20">
        <v>3</v>
      </c>
      <c r="AQ40" t="s">
        <v>85</v>
      </c>
      <c r="AR40" s="1">
        <v>1.9378170570814022</v>
      </c>
      <c r="AS40" s="1">
        <v>3.6048584359933328E-2</v>
      </c>
      <c r="AT40" s="1">
        <v>1.1136208234676988E-2</v>
      </c>
      <c r="AU40" s="1">
        <v>1.4978960012437663E-2</v>
      </c>
      <c r="AV40" s="1">
        <v>0</v>
      </c>
      <c r="AW40" s="1">
        <v>1.9190311549621697E-5</v>
      </c>
      <c r="AX40" s="1">
        <v>0</v>
      </c>
      <c r="AY40" s="20">
        <v>2</v>
      </c>
      <c r="AZ40" t="s">
        <v>85</v>
      </c>
      <c r="BA40" s="1">
        <v>1.7376759463671247</v>
      </c>
      <c r="BB40" s="1">
        <v>0.8296307186075873</v>
      </c>
      <c r="BC40" s="1">
        <v>0.40256156247252378</v>
      </c>
      <c r="BD40" s="1">
        <v>1.7681720410363425E-2</v>
      </c>
      <c r="BE40" s="1">
        <v>1.2469242453950558E-2</v>
      </c>
      <c r="BF40" s="20">
        <v>3.0000191903115496</v>
      </c>
      <c r="BH40" s="20">
        <f t="shared" si="0"/>
        <v>8.0000191903115496</v>
      </c>
      <c r="BJ40" s="19">
        <v>0.57920000000000005</v>
      </c>
      <c r="BK40" s="19">
        <v>0.27650000000000002</v>
      </c>
      <c r="BL40" s="19">
        <v>0.1072</v>
      </c>
      <c r="BM40" s="19">
        <v>1.5900000000000001E-2</v>
      </c>
      <c r="BN40" s="19">
        <v>5.8999999999999999E-3</v>
      </c>
      <c r="BO40" s="19">
        <v>5.5999999999999999E-3</v>
      </c>
      <c r="BP40" s="19">
        <v>4.4000000000000003E-3</v>
      </c>
      <c r="BQ40" s="19"/>
      <c r="BR40" s="19">
        <v>3.0000000000000001E-3</v>
      </c>
      <c r="BS40" s="19"/>
      <c r="BT40" s="19">
        <f t="shared" si="3"/>
        <v>3.0000000000000001E-3</v>
      </c>
      <c r="BU40" s="19">
        <v>2.0999999999999999E-3</v>
      </c>
      <c r="BX40" s="19" t="s">
        <v>84</v>
      </c>
      <c r="BY40" s="19" t="s">
        <v>84</v>
      </c>
      <c r="BZ40" s="19" t="s">
        <v>84</v>
      </c>
      <c r="CA40" s="19" t="s">
        <v>84</v>
      </c>
      <c r="CB40" s="19" t="s">
        <v>84</v>
      </c>
      <c r="CC40" s="19" t="s">
        <v>84</v>
      </c>
    </row>
    <row r="41" spans="1:81" x14ac:dyDescent="0.2">
      <c r="A41" s="3">
        <v>322</v>
      </c>
      <c r="C41" s="3">
        <v>3</v>
      </c>
      <c r="D41" s="44">
        <v>2.0194096171727684E-3</v>
      </c>
      <c r="E41" s="46">
        <v>0.10199999999999999</v>
      </c>
      <c r="F41" s="234">
        <v>6.7551229843327842</v>
      </c>
      <c r="G41" s="51">
        <v>0.13660431103151707</v>
      </c>
      <c r="H41" s="229">
        <v>9.9853792754196938E-2</v>
      </c>
      <c r="I41" s="235">
        <v>7.0292950760069139</v>
      </c>
      <c r="J41" s="228">
        <v>0.3</v>
      </c>
      <c r="K41" s="229">
        <v>9.9880986182531953E-2</v>
      </c>
      <c r="L41" s="48"/>
      <c r="M41" s="48"/>
      <c r="N41" s="48"/>
      <c r="O41" s="49">
        <v>1450</v>
      </c>
      <c r="P41" s="24">
        <v>6.696299999999999</v>
      </c>
      <c r="Q41" s="3">
        <v>2</v>
      </c>
      <c r="R41" s="5">
        <v>40.447900000000004</v>
      </c>
      <c r="S41" s="5">
        <v>0.37014999999999998</v>
      </c>
      <c r="T41" s="5">
        <v>22.539299999999997</v>
      </c>
      <c r="U41" s="5">
        <v>0.1159</v>
      </c>
      <c r="V41" s="5">
        <v>16.014949999999999</v>
      </c>
      <c r="W41" s="5">
        <v>0.31655</v>
      </c>
      <c r="X41" s="5">
        <v>15.485749999999999</v>
      </c>
      <c r="Y41" s="5">
        <v>3.8548999999999998</v>
      </c>
      <c r="Z41" s="5">
        <v>0.10765</v>
      </c>
      <c r="AA41" s="5">
        <v>99.253050000000016</v>
      </c>
      <c r="AC41" t="s">
        <v>25</v>
      </c>
      <c r="AE41" s="42">
        <f t="shared" si="1"/>
        <v>0.15176204344539101</v>
      </c>
      <c r="AG41" s="22">
        <v>10.172979472486164</v>
      </c>
      <c r="AH41" s="22"/>
      <c r="AI41" s="22">
        <v>63.277277028246694</v>
      </c>
      <c r="AJ41" s="22">
        <v>0.34363071336160012</v>
      </c>
      <c r="AL41" s="1">
        <v>2.9832020197010509</v>
      </c>
      <c r="AM41" s="1">
        <v>0</v>
      </c>
      <c r="AN41" s="1">
        <v>1.6797980298949078E-2</v>
      </c>
      <c r="AO41" s="1">
        <v>0</v>
      </c>
      <c r="AP41" s="20">
        <v>3</v>
      </c>
      <c r="AQ41" t="s">
        <v>85</v>
      </c>
      <c r="AR41" s="1">
        <v>1.9424203375038809</v>
      </c>
      <c r="AS41" s="1">
        <v>3.0236477656570108E-2</v>
      </c>
      <c r="AT41" s="1">
        <v>6.7584167008931115E-3</v>
      </c>
      <c r="AU41" s="1">
        <v>2.0538305008958788E-2</v>
      </c>
      <c r="AV41" s="1">
        <v>0</v>
      </c>
      <c r="AW41" s="1">
        <v>4.6463129697249528E-5</v>
      </c>
      <c r="AX41" s="1">
        <v>0</v>
      </c>
      <c r="AY41" s="20">
        <v>2</v>
      </c>
      <c r="AZ41" t="s">
        <v>85</v>
      </c>
      <c r="BA41" s="1">
        <v>1.7026582034355682</v>
      </c>
      <c r="BB41" s="1">
        <v>0.95758930362129924</v>
      </c>
      <c r="BC41" s="1">
        <v>0.30463018808072467</v>
      </c>
      <c r="BD41" s="1">
        <v>1.9774906411789826E-2</v>
      </c>
      <c r="BE41" s="1">
        <v>1.5393861580315646E-2</v>
      </c>
      <c r="BF41" s="20">
        <v>3.0000464631296979</v>
      </c>
      <c r="BH41" s="20">
        <f t="shared" si="0"/>
        <v>8.0000464631296975</v>
      </c>
      <c r="BJ41" s="19">
        <v>0.5675</v>
      </c>
      <c r="BK41" s="19">
        <v>0.31919999999999998</v>
      </c>
      <c r="BL41" s="19">
        <v>7.7899999999999997E-2</v>
      </c>
      <c r="BM41" s="19">
        <v>1.12E-2</v>
      </c>
      <c r="BN41" s="19">
        <v>6.6E-3</v>
      </c>
      <c r="BO41" s="19">
        <v>3.3999999999999998E-3</v>
      </c>
      <c r="BP41" s="19">
        <v>8.3999999999999995E-3</v>
      </c>
      <c r="BQ41" s="19"/>
      <c r="BR41" s="19">
        <v>1.8E-3</v>
      </c>
      <c r="BS41" s="19"/>
      <c r="BT41" s="19">
        <f t="shared" si="3"/>
        <v>1.8E-3</v>
      </c>
      <c r="BU41" s="19">
        <v>3.8999999999999998E-3</v>
      </c>
      <c r="BX41" s="19" t="s">
        <v>84</v>
      </c>
      <c r="BY41" s="19" t="s">
        <v>84</v>
      </c>
      <c r="BZ41" s="19" t="s">
        <v>84</v>
      </c>
      <c r="CA41" s="19" t="s">
        <v>84</v>
      </c>
      <c r="CB41" s="19" t="s">
        <v>84</v>
      </c>
      <c r="CC41" s="19" t="s">
        <v>84</v>
      </c>
    </row>
    <row r="42" spans="1:81" x14ac:dyDescent="0.2">
      <c r="A42" s="3">
        <v>324</v>
      </c>
      <c r="C42" s="3">
        <v>4</v>
      </c>
      <c r="D42" s="44">
        <v>2.0220285075892709E-3</v>
      </c>
      <c r="E42" s="46">
        <v>0.159</v>
      </c>
      <c r="F42" s="234">
        <v>8.5220101682905725</v>
      </c>
      <c r="G42" s="51">
        <v>0.10523238680351411</v>
      </c>
      <c r="H42" s="229">
        <v>8.8951765354182741E-2</v>
      </c>
      <c r="I42" s="235">
        <v>8.3690805055305351</v>
      </c>
      <c r="J42" s="228">
        <v>0.29949863642905689</v>
      </c>
      <c r="K42" s="229">
        <v>8.8938276939041355E-2</v>
      </c>
      <c r="L42" s="48"/>
      <c r="M42" s="48"/>
      <c r="N42" s="48"/>
      <c r="O42" s="49">
        <v>1400</v>
      </c>
      <c r="P42" s="24">
        <v>6.3</v>
      </c>
      <c r="Q42" s="3">
        <v>5</v>
      </c>
      <c r="R42" s="5">
        <v>40.272500000000001</v>
      </c>
      <c r="S42" s="5">
        <v>0.72422000000000009</v>
      </c>
      <c r="T42" s="5">
        <v>22.246200000000002</v>
      </c>
      <c r="U42" s="5">
        <v>0.13231999999999999</v>
      </c>
      <c r="V42" s="5">
        <v>15.749540000000001</v>
      </c>
      <c r="W42" s="5">
        <v>0.26573999999999998</v>
      </c>
      <c r="X42" s="5">
        <v>14.380140000000001</v>
      </c>
      <c r="Y42" s="5">
        <v>6.0888399999999994</v>
      </c>
      <c r="Z42" s="5">
        <v>0.21366000000000002</v>
      </c>
      <c r="AA42" s="5">
        <v>100.07316</v>
      </c>
      <c r="AC42" t="s">
        <v>352</v>
      </c>
      <c r="AE42" s="42">
        <f t="shared" si="1"/>
        <v>0.23331926063553426</v>
      </c>
      <c r="AG42" s="22">
        <v>15.863567008036176</v>
      </c>
      <c r="AH42" s="22"/>
      <c r="AI42" s="22">
        <v>61.934521297319201</v>
      </c>
      <c r="AJ42" s="22">
        <v>0.39726911409222648</v>
      </c>
      <c r="AL42" s="1">
        <v>2.9581455508119272</v>
      </c>
      <c r="AM42" s="1">
        <v>0</v>
      </c>
      <c r="AN42" s="1">
        <v>4.1854449188072795E-2</v>
      </c>
      <c r="AO42" s="1">
        <v>0</v>
      </c>
      <c r="AP42" s="20">
        <v>3</v>
      </c>
      <c r="AQ42" t="s">
        <v>85</v>
      </c>
      <c r="AR42" s="1">
        <v>1.8839957763573223</v>
      </c>
      <c r="AS42" s="1">
        <v>6.8261947120340477E-2</v>
      </c>
      <c r="AT42" s="1">
        <v>7.6844233778717921E-3</v>
      </c>
      <c r="AU42" s="1">
        <v>4.0020418191966486E-2</v>
      </c>
      <c r="AV42" s="1">
        <v>0</v>
      </c>
      <c r="AW42" s="1">
        <v>3.7434952498749396E-5</v>
      </c>
      <c r="AX42" s="1">
        <v>0</v>
      </c>
      <c r="AY42" s="20">
        <v>2</v>
      </c>
      <c r="AZ42" t="s">
        <v>85</v>
      </c>
      <c r="BA42" s="1">
        <v>1.5746448188351974</v>
      </c>
      <c r="BB42" s="1">
        <v>0.89922899168438897</v>
      </c>
      <c r="BC42" s="1">
        <v>0.47920202768984699</v>
      </c>
      <c r="BD42" s="1">
        <v>1.6533062691671898E-2</v>
      </c>
      <c r="BE42" s="1">
        <v>3.0428534051392092E-2</v>
      </c>
      <c r="BF42" s="20">
        <v>3.0000374349524974</v>
      </c>
      <c r="BH42" s="20">
        <f t="shared" si="0"/>
        <v>8.0000374349524979</v>
      </c>
      <c r="BJ42" s="19">
        <v>0.52490000000000003</v>
      </c>
      <c r="BK42" s="19">
        <v>0.29970000000000002</v>
      </c>
      <c r="BL42" s="19">
        <v>0.1119</v>
      </c>
      <c r="BM42" s="19">
        <v>2.4E-2</v>
      </c>
      <c r="BN42" s="19">
        <v>5.4999999999999997E-3</v>
      </c>
      <c r="BO42" s="19">
        <v>3.8E-3</v>
      </c>
      <c r="BP42" s="19">
        <v>0.02</v>
      </c>
      <c r="BQ42" s="19" t="s">
        <v>84</v>
      </c>
      <c r="BR42" s="19" t="s">
        <v>84</v>
      </c>
      <c r="BS42" s="19" t="s">
        <v>84</v>
      </c>
      <c r="BT42" s="19"/>
      <c r="BU42" s="19">
        <v>1.01E-2</v>
      </c>
      <c r="BX42" s="19" t="s">
        <v>84</v>
      </c>
      <c r="BY42" s="19" t="s">
        <v>84</v>
      </c>
      <c r="BZ42" s="19" t="s">
        <v>84</v>
      </c>
      <c r="CA42" s="19" t="s">
        <v>84</v>
      </c>
      <c r="CB42" s="19" t="s">
        <v>84</v>
      </c>
      <c r="CC42" s="19" t="s">
        <v>84</v>
      </c>
    </row>
    <row r="43" spans="1:81" x14ac:dyDescent="0.2">
      <c r="A43" s="3">
        <v>355</v>
      </c>
      <c r="C43" s="3">
        <v>3</v>
      </c>
      <c r="D43" s="44">
        <v>2.0168305240665769E-3</v>
      </c>
      <c r="E43" s="46">
        <v>0.17299999999999999</v>
      </c>
      <c r="F43" s="234">
        <v>6.0415538353653098</v>
      </c>
      <c r="G43" s="51">
        <v>0.14756882050572875</v>
      </c>
      <c r="H43" s="229">
        <v>4.6981068044650826E-2</v>
      </c>
      <c r="I43" s="235">
        <v>5.7799743615480903</v>
      </c>
      <c r="J43" s="228">
        <v>0.3</v>
      </c>
      <c r="K43" s="229">
        <v>4.6968852562040427E-2</v>
      </c>
      <c r="L43" s="48"/>
      <c r="M43" s="48"/>
      <c r="N43" s="48"/>
      <c r="O43" s="49">
        <v>1400</v>
      </c>
      <c r="P43" s="24">
        <v>6.3</v>
      </c>
      <c r="Q43" s="3">
        <v>3</v>
      </c>
      <c r="R43" s="5">
        <v>40.199800000000003</v>
      </c>
      <c r="S43" s="5">
        <v>0.46480000000000005</v>
      </c>
      <c r="T43" s="5">
        <v>22.118933333333331</v>
      </c>
      <c r="U43" s="5">
        <v>0.21663333333333334</v>
      </c>
      <c r="V43" s="5">
        <v>13.690166666666665</v>
      </c>
      <c r="W43" s="5">
        <v>0.29706666666666665</v>
      </c>
      <c r="X43" s="5">
        <v>15.278300000000002</v>
      </c>
      <c r="Y43" s="5">
        <v>6.6611333333333329</v>
      </c>
      <c r="Z43" s="5">
        <v>0.15919999999999998</v>
      </c>
      <c r="AA43" s="5">
        <v>99.086033333333333</v>
      </c>
      <c r="AC43" t="s">
        <v>352</v>
      </c>
      <c r="AE43" s="42">
        <f t="shared" si="1"/>
        <v>0.23859168294490082</v>
      </c>
      <c r="AG43" s="22">
        <v>17.258302724771617</v>
      </c>
      <c r="AH43" s="22"/>
      <c r="AI43" s="22">
        <v>66.540804207225307</v>
      </c>
      <c r="AJ43" s="22">
        <v>0.65247228320086148</v>
      </c>
      <c r="AL43" s="1">
        <v>2.9582487699437268</v>
      </c>
      <c r="AM43" s="1">
        <v>0</v>
      </c>
      <c r="AN43" s="1">
        <v>4.1751230056273236E-2</v>
      </c>
      <c r="AO43" s="1">
        <v>0</v>
      </c>
      <c r="AP43" s="20">
        <v>3</v>
      </c>
      <c r="AQ43" t="s">
        <v>85</v>
      </c>
      <c r="AR43" s="1">
        <v>1.8766113858525122</v>
      </c>
      <c r="AS43" s="1">
        <v>8.5085722962175259E-2</v>
      </c>
      <c r="AT43" s="1">
        <v>1.2604073469712648E-2</v>
      </c>
      <c r="AU43" s="1">
        <v>2.5732209536931627E-2</v>
      </c>
      <c r="AV43" s="1">
        <v>0</v>
      </c>
      <c r="AW43" s="1">
        <v>0</v>
      </c>
      <c r="AX43" s="1">
        <v>0</v>
      </c>
      <c r="AY43" s="20">
        <v>2.0000333918213316</v>
      </c>
      <c r="AZ43" t="s">
        <v>85</v>
      </c>
      <c r="BA43" s="1">
        <v>1.6760785927210897</v>
      </c>
      <c r="BB43" s="1">
        <v>0.75744863329252721</v>
      </c>
      <c r="BC43" s="1">
        <v>0.52520888362755724</v>
      </c>
      <c r="BD43" s="1">
        <v>1.8516127235504855E-2</v>
      </c>
      <c r="BE43" s="1">
        <v>2.2714371301988757E-2</v>
      </c>
      <c r="BF43" s="20">
        <v>2.999966608178668</v>
      </c>
      <c r="BH43" s="20">
        <f t="shared" si="0"/>
        <v>7.9999999999999991</v>
      </c>
      <c r="BJ43" s="19">
        <v>0.55869999999999997</v>
      </c>
      <c r="BK43" s="19">
        <v>0.2525</v>
      </c>
      <c r="BL43" s="19">
        <v>0.121</v>
      </c>
      <c r="BM43" s="19">
        <v>3.49E-2</v>
      </c>
      <c r="BN43" s="19">
        <v>6.1999999999999998E-3</v>
      </c>
      <c r="BO43" s="19">
        <v>6.3E-3</v>
      </c>
      <c r="BP43" s="19">
        <v>1.29E-2</v>
      </c>
      <c r="BQ43" s="19" t="s">
        <v>84</v>
      </c>
      <c r="BR43" s="19" t="s">
        <v>84</v>
      </c>
      <c r="BS43" s="19" t="s">
        <v>84</v>
      </c>
      <c r="BT43" s="19"/>
      <c r="BU43" s="19">
        <v>7.6E-3</v>
      </c>
      <c r="BX43" s="19" t="s">
        <v>84</v>
      </c>
      <c r="BY43" s="19" t="s">
        <v>84</v>
      </c>
      <c r="BZ43" s="19" t="s">
        <v>84</v>
      </c>
      <c r="CA43" s="19" t="s">
        <v>84</v>
      </c>
      <c r="CB43" s="19" t="s">
        <v>84</v>
      </c>
      <c r="CC43" s="19" t="s">
        <v>84</v>
      </c>
    </row>
    <row r="44" spans="1:81" x14ac:dyDescent="0.2">
      <c r="A44" s="3">
        <v>367</v>
      </c>
      <c r="C44" s="3">
        <v>4</v>
      </c>
      <c r="D44" s="44">
        <v>2.0259008600934281E-3</v>
      </c>
      <c r="E44" s="46">
        <v>0.126</v>
      </c>
      <c r="F44" s="234">
        <v>10.231409475457308</v>
      </c>
      <c r="G44" s="51">
        <v>0.10638890522962831</v>
      </c>
      <c r="H44" s="229">
        <v>6.4201044032811905E-2</v>
      </c>
      <c r="I44" s="235">
        <v>10.324245367152374</v>
      </c>
      <c r="J44" s="228">
        <v>0.30200143447302841</v>
      </c>
      <c r="K44" s="229">
        <v>6.4206943830743088E-2</v>
      </c>
      <c r="L44" s="48"/>
      <c r="M44" s="48"/>
      <c r="N44" s="48"/>
      <c r="O44" s="49">
        <v>1320</v>
      </c>
      <c r="P44" s="24">
        <v>5.9935999999999998</v>
      </c>
      <c r="Q44" s="3">
        <v>2</v>
      </c>
      <c r="R44" s="5">
        <v>39.841000000000001</v>
      </c>
      <c r="S44" s="5">
        <v>0.33235000000000003</v>
      </c>
      <c r="T44" s="5">
        <v>22.395949999999999</v>
      </c>
      <c r="U44" s="5">
        <v>8.795E-2</v>
      </c>
      <c r="V44" s="5">
        <v>17.372500000000002</v>
      </c>
      <c r="W44" s="5">
        <v>0.43684999999999996</v>
      </c>
      <c r="X44" s="5">
        <v>13.957999999999998</v>
      </c>
      <c r="Y44" s="5">
        <v>4.7741500000000006</v>
      </c>
      <c r="Z44" s="5">
        <v>9.3850000000000003E-2</v>
      </c>
      <c r="AA44" s="5">
        <v>99.292600000000022</v>
      </c>
      <c r="AC44" t="s">
        <v>25</v>
      </c>
      <c r="AE44" s="42">
        <f t="shared" si="1"/>
        <v>0.19732320642457754</v>
      </c>
      <c r="AG44" s="22">
        <v>12.647608729680954</v>
      </c>
      <c r="AH44" s="22"/>
      <c r="AI44" s="22">
        <v>58.877347848332221</v>
      </c>
      <c r="AJ44" s="22">
        <v>0.26264437559237308</v>
      </c>
      <c r="AL44" s="1">
        <v>2.9632597486042647</v>
      </c>
      <c r="AM44" s="1">
        <v>0</v>
      </c>
      <c r="AN44" s="1">
        <v>3.6740251395735335E-2</v>
      </c>
      <c r="AO44" s="1">
        <v>0</v>
      </c>
      <c r="AP44" s="20">
        <v>3</v>
      </c>
      <c r="AQ44" t="s">
        <v>85</v>
      </c>
      <c r="AR44" s="1">
        <v>1.9264604618225085</v>
      </c>
      <c r="AS44" s="1">
        <v>4.9748363210968351E-2</v>
      </c>
      <c r="AT44" s="1">
        <v>5.1719007089712568E-3</v>
      </c>
      <c r="AU44" s="1">
        <v>1.8596676399056572E-2</v>
      </c>
      <c r="AV44" s="1">
        <v>0</v>
      </c>
      <c r="AW44" s="1">
        <v>2.2597858495343459E-5</v>
      </c>
      <c r="AX44" s="1">
        <v>0</v>
      </c>
      <c r="AY44" s="20">
        <v>2</v>
      </c>
      <c r="AZ44" t="s">
        <v>85</v>
      </c>
      <c r="BA44" s="1">
        <v>1.547644578879209</v>
      </c>
      <c r="BB44" s="1">
        <v>1.0308639087806895</v>
      </c>
      <c r="BC44" s="1">
        <v>0.38045972320908433</v>
      </c>
      <c r="BD44" s="1">
        <v>2.7520559844689391E-2</v>
      </c>
      <c r="BE44" s="1">
        <v>1.3533827144822937E-2</v>
      </c>
      <c r="BF44" s="20">
        <v>3.0000225978584951</v>
      </c>
      <c r="BH44" s="20">
        <f t="shared" si="0"/>
        <v>8.0000225978584947</v>
      </c>
      <c r="BJ44" s="19">
        <v>0.51590000000000003</v>
      </c>
      <c r="BK44" s="19">
        <v>0.34360000000000002</v>
      </c>
      <c r="BL44" s="19">
        <v>9.4600000000000004E-2</v>
      </c>
      <c r="BM44" s="19">
        <v>1.8800000000000001E-2</v>
      </c>
      <c r="BN44" s="19">
        <v>9.1999999999999998E-3</v>
      </c>
      <c r="BO44" s="19">
        <v>2.5999999999999999E-3</v>
      </c>
      <c r="BP44" s="19">
        <v>9.2999999999999992E-3</v>
      </c>
      <c r="BQ44" s="19" t="s">
        <v>84</v>
      </c>
      <c r="BR44" s="19" t="s">
        <v>84</v>
      </c>
      <c r="BS44" s="19" t="s">
        <v>84</v>
      </c>
      <c r="BT44" s="19"/>
      <c r="BU44" s="19">
        <v>6.1000000000000004E-3</v>
      </c>
      <c r="BX44" s="19" t="s">
        <v>84</v>
      </c>
      <c r="BY44" s="19" t="s">
        <v>84</v>
      </c>
      <c r="BZ44" s="19" t="s">
        <v>84</v>
      </c>
      <c r="CA44" s="19" t="s">
        <v>84</v>
      </c>
      <c r="CB44" s="19" t="s">
        <v>84</v>
      </c>
      <c r="CC44" s="19" t="s">
        <v>84</v>
      </c>
    </row>
    <row r="45" spans="1:81" x14ac:dyDescent="0.2">
      <c r="A45" s="3">
        <v>381</v>
      </c>
      <c r="C45" s="3">
        <v>2</v>
      </c>
      <c r="D45" s="44">
        <v>2.0215472496601695E-3</v>
      </c>
      <c r="E45" s="46">
        <v>9.6000000000000002E-2</v>
      </c>
      <c r="F45" s="234">
        <v>7.8306715865642529</v>
      </c>
      <c r="G45" s="51">
        <v>0.15168083005177357</v>
      </c>
      <c r="H45" s="229">
        <v>2.0174312937242079E-2</v>
      </c>
      <c r="I45" s="235">
        <v>8.152428515943333</v>
      </c>
      <c r="J45" s="228">
        <v>0.3</v>
      </c>
      <c r="K45" s="229">
        <v>2.0180753726720513E-2</v>
      </c>
      <c r="L45" s="48"/>
      <c r="M45" s="48"/>
      <c r="N45" s="48"/>
      <c r="O45" s="49">
        <v>1410</v>
      </c>
      <c r="P45" s="24">
        <v>6.4948999999999995</v>
      </c>
      <c r="Q45" s="3">
        <v>1</v>
      </c>
      <c r="R45" s="5">
        <v>40.088000000000001</v>
      </c>
      <c r="S45" s="5">
        <v>0.38159999999999999</v>
      </c>
      <c r="T45" s="5">
        <v>22.4316</v>
      </c>
      <c r="U45" s="5">
        <v>0.1968</v>
      </c>
      <c r="V45" s="5">
        <v>16.313099999999999</v>
      </c>
      <c r="W45" s="5">
        <v>0.39779999999999999</v>
      </c>
      <c r="X45" s="5">
        <v>15.596299999999999</v>
      </c>
      <c r="Y45" s="5">
        <v>3.6429</v>
      </c>
      <c r="Z45" s="5">
        <v>9.01E-2</v>
      </c>
      <c r="AA45" s="5">
        <v>99.138200000000012</v>
      </c>
      <c r="AC45" t="s">
        <v>25</v>
      </c>
      <c r="AE45" s="42">
        <f t="shared" si="1"/>
        <v>0.14374517950868973</v>
      </c>
      <c r="AG45" s="22">
        <v>9.5694568119805652</v>
      </c>
      <c r="AH45" s="22"/>
      <c r="AI45" s="22">
        <v>63.013551773789644</v>
      </c>
      <c r="AJ45" s="22">
        <v>0.58487252024628567</v>
      </c>
      <c r="AL45" s="1">
        <v>2.9619133810855862</v>
      </c>
      <c r="AM45" s="1">
        <v>0</v>
      </c>
      <c r="AN45" s="1">
        <v>3.8086618914413783E-2</v>
      </c>
      <c r="AO45" s="1">
        <v>0</v>
      </c>
      <c r="AP45" s="20">
        <v>3</v>
      </c>
      <c r="AQ45" t="s">
        <v>85</v>
      </c>
      <c r="AR45" s="1">
        <v>1.9152358183603224</v>
      </c>
      <c r="AS45" s="1">
        <v>5.2039111177293547E-2</v>
      </c>
      <c r="AT45" s="1">
        <v>1.1496295059552042E-2</v>
      </c>
      <c r="AU45" s="1">
        <v>2.1211261086698154E-2</v>
      </c>
      <c r="AV45" s="1">
        <v>0</v>
      </c>
      <c r="AW45" s="1">
        <v>1.7514316133837582E-5</v>
      </c>
      <c r="AX45" s="1">
        <v>0</v>
      </c>
      <c r="AY45" s="20">
        <v>2</v>
      </c>
      <c r="AZ45" t="s">
        <v>85</v>
      </c>
      <c r="BA45" s="1">
        <v>1.7178612761501706</v>
      </c>
      <c r="BB45" s="1">
        <v>0.95596556347190964</v>
      </c>
      <c r="BC45" s="1">
        <v>0.28838877353069348</v>
      </c>
      <c r="BD45" s="1">
        <v>2.4894773307213621E-2</v>
      </c>
      <c r="BE45" s="1">
        <v>1.290712785614772E-2</v>
      </c>
      <c r="BF45" s="20">
        <v>3.0000175143161352</v>
      </c>
      <c r="BH45" s="20">
        <f t="shared" si="0"/>
        <v>8.0000175143161343</v>
      </c>
      <c r="BJ45" s="19">
        <v>0.5726</v>
      </c>
      <c r="BK45" s="19">
        <v>0.31869999999999998</v>
      </c>
      <c r="BL45" s="19">
        <v>5.8000000000000003E-2</v>
      </c>
      <c r="BM45" s="19">
        <v>2.0400000000000001E-2</v>
      </c>
      <c r="BN45" s="19">
        <v>8.3000000000000001E-3</v>
      </c>
      <c r="BO45" s="19">
        <v>5.7000000000000002E-3</v>
      </c>
      <c r="BP45" s="19">
        <v>1.06E-2</v>
      </c>
      <c r="BQ45" s="19" t="s">
        <v>84</v>
      </c>
      <c r="BR45" s="19" t="s">
        <v>84</v>
      </c>
      <c r="BS45" s="19" t="s">
        <v>84</v>
      </c>
      <c r="BT45" s="19"/>
      <c r="BU45" s="19">
        <v>5.5999999999999999E-3</v>
      </c>
      <c r="BX45" s="19" t="s">
        <v>84</v>
      </c>
      <c r="BY45" s="19" t="s">
        <v>84</v>
      </c>
      <c r="BZ45" s="19" t="s">
        <v>84</v>
      </c>
      <c r="CA45" s="19" t="s">
        <v>84</v>
      </c>
      <c r="CB45" s="19" t="s">
        <v>84</v>
      </c>
      <c r="CC45" s="19" t="s">
        <v>84</v>
      </c>
    </row>
    <row r="46" spans="1:81" x14ac:dyDescent="0.2">
      <c r="A46" s="3">
        <v>383</v>
      </c>
      <c r="C46" s="3">
        <v>4</v>
      </c>
      <c r="D46" s="44">
        <v>2.0212128836731118E-3</v>
      </c>
      <c r="E46" s="46">
        <v>0.153</v>
      </c>
      <c r="F46" s="234">
        <v>8.0941328131669543</v>
      </c>
      <c r="G46" s="51">
        <v>9.9543711584658204E-2</v>
      </c>
      <c r="H46" s="229">
        <v>0.16847938234282181</v>
      </c>
      <c r="I46" s="235">
        <v>7.9851774230026429</v>
      </c>
      <c r="J46" s="228">
        <v>0.29209265786706134</v>
      </c>
      <c r="K46" s="229">
        <v>0.16846117299485924</v>
      </c>
      <c r="L46" s="48"/>
      <c r="M46" s="48"/>
      <c r="N46" s="48"/>
      <c r="O46" s="49">
        <v>1380</v>
      </c>
      <c r="P46" s="24">
        <v>6.3094999999999999</v>
      </c>
      <c r="Q46" s="3">
        <v>1</v>
      </c>
      <c r="R46" s="5">
        <v>39.672699999999999</v>
      </c>
      <c r="S46" s="5">
        <v>0.44409999999999999</v>
      </c>
      <c r="T46" s="5">
        <v>22.045300000000001</v>
      </c>
      <c r="U46" s="5">
        <v>3.8399999999999997E-2</v>
      </c>
      <c r="V46" s="5">
        <v>17.4603</v>
      </c>
      <c r="W46" s="5">
        <v>0.41909999999999997</v>
      </c>
      <c r="X46" s="5">
        <v>13.3726</v>
      </c>
      <c r="Y46" s="5">
        <v>5.83</v>
      </c>
      <c r="Z46" s="5">
        <v>8.6300000000000002E-2</v>
      </c>
      <c r="AA46" s="5">
        <v>99.368799999999993</v>
      </c>
      <c r="AC46" t="s">
        <v>25</v>
      </c>
      <c r="AE46" s="42">
        <f t="shared" si="1"/>
        <v>0.23858315269962443</v>
      </c>
      <c r="AG46" s="22">
        <v>15.318879472174496</v>
      </c>
      <c r="AH46" s="22"/>
      <c r="AI46" s="22">
        <v>57.71320384533972</v>
      </c>
      <c r="AJ46" s="22">
        <v>0.11666810216215877</v>
      </c>
      <c r="AL46" s="1">
        <v>2.9571841527163052</v>
      </c>
      <c r="AM46" s="1">
        <v>0</v>
      </c>
      <c r="AN46" s="1">
        <v>4.2815847283694808E-2</v>
      </c>
      <c r="AO46" s="1">
        <v>0</v>
      </c>
      <c r="AP46" s="20">
        <v>3</v>
      </c>
      <c r="AQ46" t="s">
        <v>85</v>
      </c>
      <c r="AR46" s="1">
        <v>1.893866294299283</v>
      </c>
      <c r="AS46" s="1">
        <v>7.8950924301905756E-2</v>
      </c>
      <c r="AT46" s="1">
        <v>2.263042342859459E-3</v>
      </c>
      <c r="AU46" s="1">
        <v>2.4903910377742613E-2</v>
      </c>
      <c r="AV46" s="1">
        <v>0</v>
      </c>
      <c r="AW46" s="1">
        <v>1.5828678209039992E-5</v>
      </c>
      <c r="AX46" s="1">
        <v>0</v>
      </c>
      <c r="AY46" s="20">
        <v>2</v>
      </c>
      <c r="AZ46" t="s">
        <v>85</v>
      </c>
      <c r="BA46" s="1">
        <v>1.4859733194356695</v>
      </c>
      <c r="BB46" s="1">
        <v>1.0094938461610794</v>
      </c>
      <c r="BC46" s="1">
        <v>0.46561643682495024</v>
      </c>
      <c r="BD46" s="1">
        <v>2.6459991840670483E-2</v>
      </c>
      <c r="BE46" s="1">
        <v>1.2472234415840918E-2</v>
      </c>
      <c r="BF46" s="20">
        <v>3.0000158286782104</v>
      </c>
      <c r="BH46" s="20">
        <f t="shared" si="0"/>
        <v>8.0000158286782099</v>
      </c>
      <c r="BJ46" s="19">
        <v>0.49530000000000002</v>
      </c>
      <c r="BK46" s="19">
        <v>0.33650000000000002</v>
      </c>
      <c r="BL46" s="19">
        <v>0.10630000000000001</v>
      </c>
      <c r="BM46" s="19">
        <v>3.3500000000000002E-2</v>
      </c>
      <c r="BN46" s="19">
        <v>8.8000000000000005E-3</v>
      </c>
      <c r="BO46" s="19">
        <v>1.1000000000000001E-3</v>
      </c>
      <c r="BP46" s="19">
        <v>1.2500000000000001E-2</v>
      </c>
      <c r="BQ46" s="19" t="s">
        <v>84</v>
      </c>
      <c r="BR46" s="19" t="s">
        <v>84</v>
      </c>
      <c r="BS46" s="19" t="s">
        <v>84</v>
      </c>
      <c r="BT46" s="19"/>
      <c r="BU46" s="19">
        <v>6.0000000000000001E-3</v>
      </c>
      <c r="BX46" s="19" t="s">
        <v>84</v>
      </c>
      <c r="BY46" s="19" t="s">
        <v>84</v>
      </c>
      <c r="BZ46" s="19" t="s">
        <v>84</v>
      </c>
      <c r="CA46" s="19" t="s">
        <v>84</v>
      </c>
      <c r="CB46" s="19" t="s">
        <v>84</v>
      </c>
      <c r="CC46" s="19" t="s">
        <v>84</v>
      </c>
    </row>
    <row r="47" spans="1:81" x14ac:dyDescent="0.2">
      <c r="A47" s="3">
        <v>398</v>
      </c>
      <c r="C47" s="3">
        <v>6</v>
      </c>
      <c r="D47" s="44">
        <v>2.0231410299241695E-3</v>
      </c>
      <c r="E47" s="46">
        <v>0.11899999999999999</v>
      </c>
      <c r="F47" s="234">
        <v>8.881116058677696</v>
      </c>
      <c r="G47" s="51">
        <v>0.13845497151435118</v>
      </c>
      <c r="H47" s="229">
        <v>0.17328663363584335</v>
      </c>
      <c r="I47" s="235">
        <v>9.0233896761141565</v>
      </c>
      <c r="J47" s="228">
        <v>0.3</v>
      </c>
      <c r="K47" s="229">
        <v>0.17331107072350582</v>
      </c>
      <c r="L47" s="48"/>
      <c r="M47" s="48"/>
      <c r="N47" s="48"/>
      <c r="O47" s="49">
        <v>1430</v>
      </c>
      <c r="P47" s="24">
        <v>6.6126000000000005</v>
      </c>
      <c r="Q47" s="3">
        <v>5</v>
      </c>
      <c r="R47" s="5">
        <v>40.660779999999995</v>
      </c>
      <c r="S47" s="5">
        <v>0.30071999999999999</v>
      </c>
      <c r="T47" s="5">
        <v>22.75412</v>
      </c>
      <c r="U47" s="5">
        <v>0.13916000000000001</v>
      </c>
      <c r="V47" s="5">
        <v>16.924059999999997</v>
      </c>
      <c r="W47" s="5">
        <v>0.44097999999999998</v>
      </c>
      <c r="X47" s="5">
        <v>14.853959999999997</v>
      </c>
      <c r="Y47" s="5">
        <v>4.5859400000000008</v>
      </c>
      <c r="Z47" s="5">
        <v>8.9440000000000006E-2</v>
      </c>
      <c r="AA47" s="5">
        <v>100.74915999999999</v>
      </c>
      <c r="AC47" t="s">
        <v>25</v>
      </c>
      <c r="AE47" s="42">
        <f t="shared" si="1"/>
        <v>0.18160016615576979</v>
      </c>
      <c r="AG47" s="22">
        <v>11.925349088397178</v>
      </c>
      <c r="AH47" s="22"/>
      <c r="AI47" s="22">
        <v>60.998834021350724</v>
      </c>
      <c r="AJ47" s="22">
        <v>0.40843301721716541</v>
      </c>
      <c r="AL47" s="1">
        <v>2.9686865048027538</v>
      </c>
      <c r="AM47" s="1">
        <v>0</v>
      </c>
      <c r="AN47" s="1">
        <v>3.1313495197246244E-2</v>
      </c>
      <c r="AO47" s="1">
        <v>0</v>
      </c>
      <c r="AP47" s="20">
        <v>3</v>
      </c>
      <c r="AQ47" t="s">
        <v>85</v>
      </c>
      <c r="AR47" s="1">
        <v>1.9266491393565857</v>
      </c>
      <c r="AS47" s="1">
        <v>4.8756815752230065E-2</v>
      </c>
      <c r="AT47" s="1">
        <v>8.0330023942795509E-3</v>
      </c>
      <c r="AU47" s="1">
        <v>1.651775822999246E-2</v>
      </c>
      <c r="AV47" s="1">
        <v>0</v>
      </c>
      <c r="AW47" s="1">
        <v>4.3284266912246849E-5</v>
      </c>
      <c r="AX47" s="1">
        <v>0</v>
      </c>
      <c r="AY47" s="20">
        <v>2</v>
      </c>
      <c r="AZ47" t="s">
        <v>85</v>
      </c>
      <c r="BA47" s="1">
        <v>1.6167371893242715</v>
      </c>
      <c r="BB47" s="1">
        <v>0.98462608912962835</v>
      </c>
      <c r="BC47" s="1">
        <v>0.35874853594775064</v>
      </c>
      <c r="BD47" s="1">
        <v>2.7270491099428407E-2</v>
      </c>
      <c r="BE47" s="1">
        <v>1.2660978765833459E-2</v>
      </c>
      <c r="BF47" s="20">
        <v>3.0000432842669125</v>
      </c>
      <c r="BH47" s="20">
        <f t="shared" si="0"/>
        <v>8.000043284266912</v>
      </c>
      <c r="BJ47" s="19">
        <v>0.53890000000000005</v>
      </c>
      <c r="BK47" s="19">
        <v>0.32819999999999999</v>
      </c>
      <c r="BL47" s="19">
        <v>8.7099999999999997E-2</v>
      </c>
      <c r="BM47" s="19">
        <v>1.95E-2</v>
      </c>
      <c r="BN47" s="19">
        <v>9.1000000000000004E-3</v>
      </c>
      <c r="BO47" s="19">
        <v>4.0000000000000001E-3</v>
      </c>
      <c r="BP47" s="19">
        <v>8.3000000000000001E-3</v>
      </c>
      <c r="BQ47" s="19" t="s">
        <v>84</v>
      </c>
      <c r="BR47" s="19" t="s">
        <v>84</v>
      </c>
      <c r="BS47" s="19" t="s">
        <v>84</v>
      </c>
      <c r="BT47" s="19"/>
      <c r="BU47" s="19">
        <v>4.8999999999999998E-3</v>
      </c>
      <c r="BX47" s="19" t="s">
        <v>84</v>
      </c>
      <c r="BY47" s="19" t="s">
        <v>84</v>
      </c>
      <c r="BZ47" s="19" t="s">
        <v>84</v>
      </c>
      <c r="CA47" s="19" t="s">
        <v>84</v>
      </c>
      <c r="CB47" s="19" t="s">
        <v>84</v>
      </c>
      <c r="CC47" s="19" t="s">
        <v>84</v>
      </c>
    </row>
    <row r="48" spans="1:81" x14ac:dyDescent="0.2">
      <c r="A48" s="3" t="s">
        <v>21</v>
      </c>
      <c r="C48" s="3">
        <v>6</v>
      </c>
      <c r="D48" s="44">
        <v>2.0165318227359564E-3</v>
      </c>
      <c r="E48" s="46">
        <v>0.19500000000000001</v>
      </c>
      <c r="F48" s="234">
        <v>6.0653700502550922</v>
      </c>
      <c r="G48" s="51">
        <v>0.1087414037164585</v>
      </c>
      <c r="H48" s="229">
        <v>5.0733355074123722E-2</v>
      </c>
      <c r="I48" s="235">
        <v>5.6634038685319243</v>
      </c>
      <c r="J48" s="228">
        <v>0.30502390307995148</v>
      </c>
      <c r="K48" s="229">
        <v>5.0713084927102685E-2</v>
      </c>
      <c r="L48" s="48"/>
      <c r="M48" s="48"/>
      <c r="N48" s="48"/>
      <c r="O48" s="49">
        <v>1310</v>
      </c>
      <c r="P48" s="24">
        <v>5.9253</v>
      </c>
      <c r="Q48" s="3">
        <v>2</v>
      </c>
      <c r="R48" s="5">
        <v>39.784949999999995</v>
      </c>
      <c r="S48" s="5">
        <v>0.62575000000000003</v>
      </c>
      <c r="T48" s="5">
        <v>22.403649999999999</v>
      </c>
      <c r="U48" s="5">
        <v>0.11260000000000001</v>
      </c>
      <c r="V48" s="5">
        <v>16.812200000000001</v>
      </c>
      <c r="W48" s="5">
        <v>0.34914999999999996</v>
      </c>
      <c r="X48" s="5">
        <v>12.4438</v>
      </c>
      <c r="Y48" s="5">
        <v>7.3542500000000004</v>
      </c>
      <c r="Z48" s="5">
        <v>0.13605</v>
      </c>
      <c r="AA48" s="5">
        <v>100.02239999999999</v>
      </c>
      <c r="AC48" t="s">
        <v>25</v>
      </c>
      <c r="AE48" s="42">
        <f t="shared" si="1"/>
        <v>0.29813046118930364</v>
      </c>
      <c r="AG48" s="22">
        <v>19.463839330651929</v>
      </c>
      <c r="AH48" s="22"/>
      <c r="AI48" s="22">
        <v>56.877395824885646</v>
      </c>
      <c r="AJ48" s="22">
        <v>0.33589403198671453</v>
      </c>
      <c r="AL48" s="1">
        <v>2.9525210560778263</v>
      </c>
      <c r="AM48" s="1">
        <v>0</v>
      </c>
      <c r="AN48" s="1">
        <v>4.7478943922173666E-2</v>
      </c>
      <c r="AO48" s="1">
        <v>0</v>
      </c>
      <c r="AP48" s="20">
        <v>3</v>
      </c>
      <c r="AQ48" t="s">
        <v>85</v>
      </c>
      <c r="AR48" s="1">
        <v>1.9120364916668036</v>
      </c>
      <c r="AS48" s="1">
        <v>4.6439186392742866E-2</v>
      </c>
      <c r="AT48" s="1">
        <v>6.6067431181871987E-3</v>
      </c>
      <c r="AU48" s="1">
        <v>3.4936162968664003E-2</v>
      </c>
      <c r="AV48" s="1">
        <v>0</v>
      </c>
      <c r="AW48" s="1">
        <v>0</v>
      </c>
      <c r="AX48" s="1">
        <v>0</v>
      </c>
      <c r="AY48" s="20">
        <v>2.0000185841463978</v>
      </c>
      <c r="AZ48" t="s">
        <v>85</v>
      </c>
      <c r="BA48" s="1">
        <v>1.3766887226922853</v>
      </c>
      <c r="BB48" s="1">
        <v>0.9969992209596098</v>
      </c>
      <c r="BC48" s="1">
        <v>0.58477084574126759</v>
      </c>
      <c r="BD48" s="1">
        <v>2.1946823267552894E-2</v>
      </c>
      <c r="BE48" s="1">
        <v>1.9575803192884957E-2</v>
      </c>
      <c r="BF48" s="20">
        <v>2.9999814158536005</v>
      </c>
      <c r="BH48" s="20">
        <f t="shared" si="0"/>
        <v>7.9999999999999982</v>
      </c>
      <c r="BJ48" s="19">
        <v>0.45889999999999997</v>
      </c>
      <c r="BK48" s="19">
        <v>0.33229999999999998</v>
      </c>
      <c r="BL48" s="19">
        <v>0.1575</v>
      </c>
      <c r="BM48" s="19">
        <v>1.67E-2</v>
      </c>
      <c r="BN48" s="19">
        <v>7.3000000000000001E-3</v>
      </c>
      <c r="BO48" s="19">
        <v>3.3E-3</v>
      </c>
      <c r="BP48" s="19">
        <v>1.7500000000000002E-2</v>
      </c>
      <c r="BQ48" s="19" t="s">
        <v>84</v>
      </c>
      <c r="BR48" s="19" t="s">
        <v>84</v>
      </c>
      <c r="BS48" s="19" t="s">
        <v>84</v>
      </c>
      <c r="BT48" s="19"/>
      <c r="BU48" s="19">
        <v>6.4999999999999997E-3</v>
      </c>
      <c r="BX48" s="19" t="s">
        <v>84</v>
      </c>
      <c r="BY48" s="19" t="s">
        <v>84</v>
      </c>
      <c r="BZ48" s="19" t="s">
        <v>84</v>
      </c>
      <c r="CA48" s="19" t="s">
        <v>84</v>
      </c>
      <c r="CB48" s="19" t="s">
        <v>84</v>
      </c>
      <c r="CC48" s="19" t="s">
        <v>84</v>
      </c>
    </row>
    <row r="49" spans="1:81" x14ac:dyDescent="0.2">
      <c r="A49" s="3" t="s">
        <v>13</v>
      </c>
      <c r="C49" s="3">
        <v>7</v>
      </c>
      <c r="D49" s="44">
        <v>2.0163502117279053E-3</v>
      </c>
      <c r="E49" s="46">
        <v>0.23300000000000001</v>
      </c>
      <c r="F49" s="234">
        <v>6.2504197866155575</v>
      </c>
      <c r="G49" s="51">
        <v>0.132071383523401</v>
      </c>
      <c r="H49" s="229">
        <v>0.13160897877056973</v>
      </c>
      <c r="I49" s="235">
        <v>5.5692175821093759</v>
      </c>
      <c r="J49" s="228">
        <v>0.3</v>
      </c>
      <c r="K49" s="229">
        <v>0.13151988332799711</v>
      </c>
      <c r="L49" s="48"/>
      <c r="M49" s="48"/>
      <c r="N49" s="48"/>
      <c r="O49" s="49">
        <v>1240</v>
      </c>
      <c r="P49" s="24">
        <v>5.5426000000000002</v>
      </c>
      <c r="Q49" s="3">
        <v>3</v>
      </c>
      <c r="R49" s="5">
        <v>39.073333333333331</v>
      </c>
      <c r="S49" s="5">
        <v>0.61476666666666668</v>
      </c>
      <c r="T49" s="5">
        <v>22.03316666666667</v>
      </c>
      <c r="U49" s="5">
        <v>0.1129</v>
      </c>
      <c r="V49" s="5">
        <v>17.746300000000002</v>
      </c>
      <c r="W49" s="5">
        <v>0.3363666666666667</v>
      </c>
      <c r="X49" s="5">
        <v>10.67</v>
      </c>
      <c r="Y49" s="5">
        <v>8.7253000000000025</v>
      </c>
      <c r="Z49" s="5">
        <v>0.14773333333333336</v>
      </c>
      <c r="AA49" s="5">
        <v>99.45986666666667</v>
      </c>
      <c r="AC49" t="s">
        <v>25</v>
      </c>
      <c r="AE49" s="42">
        <f t="shared" si="1"/>
        <v>0.37017142989381779</v>
      </c>
      <c r="AG49" s="22">
        <v>23.318975021165006</v>
      </c>
      <c r="AH49" s="22"/>
      <c r="AI49" s="22">
        <v>51.724116434133194</v>
      </c>
      <c r="AJ49" s="22">
        <v>0.34242953707351892</v>
      </c>
      <c r="AL49" s="1">
        <v>2.9416957487594053</v>
      </c>
      <c r="AM49" s="1">
        <v>0</v>
      </c>
      <c r="AN49" s="1">
        <v>5.8304251240594684E-2</v>
      </c>
      <c r="AO49" s="1">
        <v>0</v>
      </c>
      <c r="AP49" s="20">
        <v>3</v>
      </c>
      <c r="AQ49" t="s">
        <v>85</v>
      </c>
      <c r="AR49" s="1">
        <v>1.8967100237021528</v>
      </c>
      <c r="AS49" s="1">
        <v>6.1798790164483197E-2</v>
      </c>
      <c r="AT49" s="1">
        <v>6.7202600041325082E-3</v>
      </c>
      <c r="AU49" s="1">
        <v>3.4819919416323598E-2</v>
      </c>
      <c r="AV49" s="1">
        <v>0</v>
      </c>
      <c r="AW49" s="1">
        <v>0</v>
      </c>
      <c r="AX49" s="1">
        <v>0</v>
      </c>
      <c r="AY49" s="20">
        <v>2.0000489932870922</v>
      </c>
      <c r="AZ49" t="s">
        <v>85</v>
      </c>
      <c r="BA49" s="1">
        <v>1.1975406258713883</v>
      </c>
      <c r="BB49" s="1">
        <v>1.0555613978399181</v>
      </c>
      <c r="BC49" s="1">
        <v>0.7038348955177034</v>
      </c>
      <c r="BD49" s="1">
        <v>2.1449426021077491E-2</v>
      </c>
      <c r="BE49" s="1">
        <v>2.1564661462821998E-2</v>
      </c>
      <c r="BF49" s="20">
        <v>2.9999510067129096</v>
      </c>
      <c r="BH49" s="20">
        <f t="shared" si="0"/>
        <v>8.0000000000000018</v>
      </c>
      <c r="BJ49" s="19">
        <v>0.3992</v>
      </c>
      <c r="BK49" s="19">
        <v>0.35189999999999999</v>
      </c>
      <c r="BL49" s="19">
        <v>0.19020000000000001</v>
      </c>
      <c r="BM49" s="19">
        <v>2.3E-2</v>
      </c>
      <c r="BN49" s="19">
        <v>7.1000000000000004E-3</v>
      </c>
      <c r="BO49" s="19">
        <v>3.3999999999999998E-3</v>
      </c>
      <c r="BP49" s="19">
        <v>1.7399999999999999E-2</v>
      </c>
      <c r="BQ49" s="19" t="s">
        <v>84</v>
      </c>
      <c r="BR49" s="19" t="s">
        <v>84</v>
      </c>
      <c r="BS49" s="19" t="s">
        <v>84</v>
      </c>
      <c r="BT49" s="19"/>
      <c r="BU49" s="19">
        <v>7.7999999999999996E-3</v>
      </c>
      <c r="BX49" s="19" t="s">
        <v>84</v>
      </c>
      <c r="BY49" s="19" t="s">
        <v>84</v>
      </c>
      <c r="BZ49" s="19" t="s">
        <v>84</v>
      </c>
      <c r="CA49" s="19" t="s">
        <v>84</v>
      </c>
      <c r="CB49" s="19" t="s">
        <v>84</v>
      </c>
      <c r="CC49" s="19" t="s">
        <v>84</v>
      </c>
    </row>
    <row r="50" spans="1:81" x14ac:dyDescent="0.2">
      <c r="A50" s="3">
        <v>408</v>
      </c>
      <c r="C50" s="3">
        <v>4</v>
      </c>
      <c r="D50" s="44">
        <v>2.0215532641818064E-3</v>
      </c>
      <c r="E50" s="46">
        <v>9.8000000000000004E-2</v>
      </c>
      <c r="F50" s="234">
        <v>7.800683249247875</v>
      </c>
      <c r="G50" s="51">
        <v>0.10484401019644732</v>
      </c>
      <c r="H50" s="229">
        <v>0.12364400931023016</v>
      </c>
      <c r="I50" s="235">
        <v>8.1109276093886962</v>
      </c>
      <c r="J50" s="228">
        <v>0.29891443391801653</v>
      </c>
      <c r="K50" s="229">
        <v>0.12368207224983756</v>
      </c>
      <c r="L50" s="48"/>
      <c r="M50" s="48"/>
      <c r="N50" s="48"/>
      <c r="O50" s="49">
        <v>1390</v>
      </c>
      <c r="P50" s="24">
        <v>6.3970000000000002</v>
      </c>
      <c r="Q50" s="3">
        <v>2</v>
      </c>
      <c r="R50" s="5">
        <v>40.279650000000004</v>
      </c>
      <c r="S50" s="5">
        <v>0.376</v>
      </c>
      <c r="T50" s="5">
        <v>22.318899999999999</v>
      </c>
      <c r="U50" s="5">
        <v>0.15925</v>
      </c>
      <c r="V50" s="5">
        <v>16.073349999999998</v>
      </c>
      <c r="W50" s="5">
        <v>0.41094999999999998</v>
      </c>
      <c r="X50" s="5">
        <v>15.747450000000001</v>
      </c>
      <c r="Y50" s="5">
        <v>3.7484999999999999</v>
      </c>
      <c r="Z50" s="5">
        <v>4.1499999999999995E-2</v>
      </c>
      <c r="AA50" s="5">
        <v>99.155549999999991</v>
      </c>
      <c r="AC50" t="s">
        <v>25</v>
      </c>
      <c r="AE50" s="42">
        <f t="shared" si="1"/>
        <v>0.1460909991141397</v>
      </c>
      <c r="AG50" s="22">
        <v>9.8136766903403725</v>
      </c>
      <c r="AH50" s="22"/>
      <c r="AI50" s="22">
        <v>63.581573053632191</v>
      </c>
      <c r="AJ50" s="22">
        <v>0.47618702986606792</v>
      </c>
      <c r="AL50" s="1">
        <v>2.9738816792769827</v>
      </c>
      <c r="AM50" s="1">
        <v>0</v>
      </c>
      <c r="AN50" s="1">
        <v>2.6118320723017341E-2</v>
      </c>
      <c r="AO50" s="1">
        <v>0</v>
      </c>
      <c r="AP50" s="20">
        <v>3</v>
      </c>
      <c r="AQ50" t="s">
        <v>85</v>
      </c>
      <c r="AR50" s="1">
        <v>1.9159589533081487</v>
      </c>
      <c r="AS50" s="1">
        <v>5.3834900960895063E-2</v>
      </c>
      <c r="AT50" s="1">
        <v>9.2959179505543617E-3</v>
      </c>
      <c r="AU50" s="1">
        <v>2.0884592308804007E-2</v>
      </c>
      <c r="AV50" s="1">
        <v>0</v>
      </c>
      <c r="AW50" s="1">
        <v>2.5635471597951209E-5</v>
      </c>
      <c r="AX50" s="1">
        <v>0</v>
      </c>
      <c r="AY50" s="20">
        <v>2</v>
      </c>
      <c r="AZ50" t="s">
        <v>85</v>
      </c>
      <c r="BA50" s="1">
        <v>1.7332323280899431</v>
      </c>
      <c r="BB50" s="1">
        <v>0.93862388909424899</v>
      </c>
      <c r="BC50" s="1">
        <v>0.2965300075826604</v>
      </c>
      <c r="BD50" s="1">
        <v>2.5698774590552604E-2</v>
      </c>
      <c r="BE50" s="1">
        <v>5.9406361141933839E-3</v>
      </c>
      <c r="BF50" s="20">
        <v>3.0000256354715988</v>
      </c>
      <c r="BH50" s="20">
        <f t="shared" si="0"/>
        <v>8.000025635471598</v>
      </c>
      <c r="BJ50" s="19">
        <v>0.57769999999999999</v>
      </c>
      <c r="BK50" s="19">
        <v>0.31290000000000001</v>
      </c>
      <c r="BL50" s="19">
        <v>5.8799999999999998E-2</v>
      </c>
      <c r="BM50" s="19">
        <v>2.5000000000000001E-2</v>
      </c>
      <c r="BN50" s="19">
        <v>8.6E-3</v>
      </c>
      <c r="BO50" s="19">
        <v>4.5999999999999999E-3</v>
      </c>
      <c r="BP50" s="19">
        <v>1.04E-2</v>
      </c>
      <c r="BQ50" s="19" t="s">
        <v>84</v>
      </c>
      <c r="BR50" s="19" t="s">
        <v>84</v>
      </c>
      <c r="BS50" s="19" t="s">
        <v>84</v>
      </c>
      <c r="BT50" s="19"/>
      <c r="BU50" s="19">
        <v>2E-3</v>
      </c>
      <c r="BX50" s="19" t="s">
        <v>84</v>
      </c>
      <c r="BY50" s="19" t="s">
        <v>84</v>
      </c>
      <c r="BZ50" s="19" t="s">
        <v>84</v>
      </c>
      <c r="CA50" s="19" t="s">
        <v>84</v>
      </c>
      <c r="CB50" s="19" t="s">
        <v>84</v>
      </c>
      <c r="CC50" s="19" t="s">
        <v>84</v>
      </c>
    </row>
    <row r="51" spans="1:81" x14ac:dyDescent="0.2">
      <c r="A51" s="3">
        <v>409</v>
      </c>
      <c r="C51" s="3">
        <v>4</v>
      </c>
      <c r="D51" s="44">
        <v>2.0189944166970905E-3</v>
      </c>
      <c r="E51" s="46">
        <v>8.5000000000000006E-2</v>
      </c>
      <c r="F51" s="234">
        <v>6.4512261698391749</v>
      </c>
      <c r="G51" s="51">
        <v>0.14566419756538962</v>
      </c>
      <c r="H51" s="229">
        <v>6.7352831081872108E-2</v>
      </c>
      <c r="I51" s="235">
        <v>6.8599164187207462</v>
      </c>
      <c r="J51" s="228">
        <v>0.3</v>
      </c>
      <c r="K51" s="229">
        <v>6.7380181085953728E-2</v>
      </c>
      <c r="L51" s="48"/>
      <c r="M51" s="48"/>
      <c r="N51" s="48"/>
      <c r="O51" s="49">
        <v>1530</v>
      </c>
      <c r="P51" s="24">
        <v>7.1924999999999999</v>
      </c>
      <c r="Q51" s="3">
        <v>6</v>
      </c>
      <c r="R51" s="5">
        <v>41.08871666666667</v>
      </c>
      <c r="S51" s="5">
        <v>0.43804999999999999</v>
      </c>
      <c r="T51" s="5">
        <v>22.910883333333334</v>
      </c>
      <c r="U51" s="5">
        <v>0.12986666666666666</v>
      </c>
      <c r="V51" s="5">
        <v>15.0374</v>
      </c>
      <c r="W51" s="5">
        <v>0.31545000000000001</v>
      </c>
      <c r="X51" s="5">
        <v>16.788266666666669</v>
      </c>
      <c r="Y51" s="5">
        <v>3.2693333333333334</v>
      </c>
      <c r="Z51" s="5">
        <v>0.1095</v>
      </c>
      <c r="AA51" s="5">
        <v>100.08746666666669</v>
      </c>
      <c r="AC51" t="s">
        <v>25</v>
      </c>
      <c r="AE51" s="42">
        <f t="shared" si="1"/>
        <v>0.1227797098151496</v>
      </c>
      <c r="AG51" s="22">
        <v>8.5235231094677282</v>
      </c>
      <c r="AH51" s="22"/>
      <c r="AI51" s="22">
        <v>66.549355073420841</v>
      </c>
      <c r="AJ51" s="22">
        <v>0.37866235326701914</v>
      </c>
      <c r="AL51" s="1">
        <v>2.9853188928954122</v>
      </c>
      <c r="AM51" s="1">
        <v>0</v>
      </c>
      <c r="AN51" s="1">
        <v>1.4681107104587809E-2</v>
      </c>
      <c r="AO51" s="1">
        <v>0</v>
      </c>
      <c r="AP51" s="20">
        <v>3</v>
      </c>
      <c r="AQ51" t="s">
        <v>85</v>
      </c>
      <c r="AR51" s="1">
        <v>1.9471684865360575</v>
      </c>
      <c r="AS51" s="1">
        <v>2.1390248128848741E-2</v>
      </c>
      <c r="AT51" s="1">
        <v>7.4600319840480434E-3</v>
      </c>
      <c r="AU51" s="1">
        <v>2.3943740481390054E-2</v>
      </c>
      <c r="AV51" s="1">
        <v>0</v>
      </c>
      <c r="AW51" s="1">
        <v>3.7492869655597616E-5</v>
      </c>
      <c r="AX51" s="1">
        <v>0</v>
      </c>
      <c r="AY51" s="20">
        <v>2</v>
      </c>
      <c r="AZ51" t="s">
        <v>85</v>
      </c>
      <c r="BA51" s="1">
        <v>1.8183712530066196</v>
      </c>
      <c r="BB51" s="1">
        <v>0.89232103594340584</v>
      </c>
      <c r="BC51" s="1">
        <v>0.25450744502651318</v>
      </c>
      <c r="BD51" s="1">
        <v>1.9412618385968687E-2</v>
      </c>
      <c r="BE51" s="1">
        <v>1.5425140507148763E-2</v>
      </c>
      <c r="BF51" s="20">
        <v>3.000037492869656</v>
      </c>
      <c r="BH51" s="20">
        <f t="shared" si="0"/>
        <v>8.0000374928696552</v>
      </c>
      <c r="BJ51" s="19">
        <v>0.60609999999999997</v>
      </c>
      <c r="BK51" s="19">
        <v>0.2974</v>
      </c>
      <c r="BL51" s="19">
        <v>6.3500000000000001E-2</v>
      </c>
      <c r="BM51" s="19">
        <v>8.6E-3</v>
      </c>
      <c r="BN51" s="19">
        <v>6.4999999999999997E-3</v>
      </c>
      <c r="BO51" s="19">
        <v>3.7000000000000002E-3</v>
      </c>
      <c r="BP51" s="19">
        <v>7.3000000000000001E-3</v>
      </c>
      <c r="BQ51" s="19"/>
      <c r="BR51" s="19">
        <v>4.5999999999999999E-3</v>
      </c>
      <c r="BS51" s="19"/>
      <c r="BT51" s="19">
        <f t="shared" si="3"/>
        <v>4.5999999999999999E-3</v>
      </c>
      <c r="BU51" s="19">
        <v>2.0999999999999999E-3</v>
      </c>
      <c r="BX51" s="19" t="s">
        <v>84</v>
      </c>
      <c r="BY51" s="19" t="s">
        <v>84</v>
      </c>
      <c r="BZ51" s="19" t="s">
        <v>84</v>
      </c>
      <c r="CA51" s="19" t="s">
        <v>84</v>
      </c>
      <c r="CB51" s="19" t="s">
        <v>84</v>
      </c>
      <c r="CC51" s="19" t="s">
        <v>84</v>
      </c>
    </row>
    <row r="52" spans="1:81" x14ac:dyDescent="0.2">
      <c r="A52" s="4">
        <v>410</v>
      </c>
      <c r="C52" s="4">
        <v>5</v>
      </c>
      <c r="D52" s="44">
        <v>2.0159624919110818E-3</v>
      </c>
      <c r="E52" s="47">
        <v>0.36199999999999999</v>
      </c>
      <c r="F52" s="234">
        <v>6.7958123083795563</v>
      </c>
      <c r="G52" s="51">
        <v>0.11780814159165347</v>
      </c>
      <c r="H52" s="229">
        <v>8.9439409905340439E-2</v>
      </c>
      <c r="I52" s="234">
        <v>5.372407283160463</v>
      </c>
      <c r="J52" s="51">
        <v>0.3179617451125184</v>
      </c>
      <c r="K52" s="229">
        <v>8.9312960724783785E-2</v>
      </c>
      <c r="L52" s="48"/>
      <c r="M52" s="48"/>
      <c r="N52" s="48"/>
      <c r="O52" s="49">
        <v>1320</v>
      </c>
      <c r="P52" s="24">
        <v>5.9912999999999998</v>
      </c>
      <c r="Q52" s="4">
        <v>4</v>
      </c>
      <c r="R52" s="1">
        <v>40.410975000000001</v>
      </c>
      <c r="S52" s="1">
        <v>0.329675</v>
      </c>
      <c r="T52" s="1">
        <v>22.568624999999997</v>
      </c>
      <c r="U52" s="1">
        <v>0.14762500000000001</v>
      </c>
      <c r="V52" s="1">
        <v>9.6717500000000012</v>
      </c>
      <c r="W52" s="1">
        <v>0.17674999999999999</v>
      </c>
      <c r="X52" s="1">
        <v>12.603175</v>
      </c>
      <c r="Y52" s="1">
        <v>14.235225</v>
      </c>
      <c r="Z52" s="1">
        <v>4.3700000000000003E-2</v>
      </c>
      <c r="AA52" s="1">
        <v>100.18749999999999</v>
      </c>
      <c r="AC52" t="s">
        <v>25</v>
      </c>
      <c r="AE52" s="42">
        <f t="shared" si="1"/>
        <v>0.4480626505610189</v>
      </c>
      <c r="AG52" s="22">
        <v>36.20942841920963</v>
      </c>
      <c r="AH52" s="22"/>
      <c r="AI52" s="22">
        <v>69.898569529360259</v>
      </c>
      <c r="AJ52" s="22">
        <v>0.43671481938279461</v>
      </c>
      <c r="AL52" s="1">
        <v>2.9459917645535483</v>
      </c>
      <c r="AM52" s="1">
        <v>0</v>
      </c>
      <c r="AN52" s="1">
        <v>5.4008235446451724E-2</v>
      </c>
      <c r="AO52" s="1">
        <v>0</v>
      </c>
      <c r="AP52" s="20">
        <v>3</v>
      </c>
      <c r="AQ52" t="s">
        <v>85</v>
      </c>
      <c r="AR52" s="1">
        <v>1.8850596899523466</v>
      </c>
      <c r="AS52" s="1">
        <v>8.8354867923557734E-2</v>
      </c>
      <c r="AT52" s="1">
        <v>8.5087733187072315E-3</v>
      </c>
      <c r="AU52" s="1">
        <v>1.8080830466855387E-2</v>
      </c>
      <c r="AV52" s="1">
        <v>0</v>
      </c>
      <c r="AW52" s="1">
        <v>0</v>
      </c>
      <c r="AX52" s="1">
        <v>0</v>
      </c>
      <c r="AY52" s="20">
        <v>2.000004161661467</v>
      </c>
      <c r="AZ52" t="s">
        <v>85</v>
      </c>
      <c r="BA52" s="1">
        <v>1.3696850383840324</v>
      </c>
      <c r="BB52" s="1">
        <v>0.50131012499923222</v>
      </c>
      <c r="BC52" s="1">
        <v>1.1119100915274587</v>
      </c>
      <c r="BD52" s="1">
        <v>1.0913826745935514E-2</v>
      </c>
      <c r="BE52" s="1">
        <v>6.1767566818747323E-3</v>
      </c>
      <c r="BF52" s="20">
        <v>2.9999958383385339</v>
      </c>
      <c r="BH52" s="20">
        <f t="shared" si="0"/>
        <v>8</v>
      </c>
      <c r="BJ52" s="19">
        <v>0.45660000000000001</v>
      </c>
      <c r="BK52" s="19">
        <v>0.1671</v>
      </c>
      <c r="BL52" s="19">
        <v>0.31519999999999998</v>
      </c>
      <c r="BM52" s="19">
        <v>3.2199999999999999E-2</v>
      </c>
      <c r="BN52" s="19">
        <v>3.5999999999999999E-3</v>
      </c>
      <c r="BO52" s="19">
        <v>4.3E-3</v>
      </c>
      <c r="BP52" s="19">
        <v>8.9999999999999993E-3</v>
      </c>
      <c r="BQ52" s="19" t="s">
        <v>84</v>
      </c>
      <c r="BR52" s="19" t="s">
        <v>84</v>
      </c>
      <c r="BS52" s="19" t="s">
        <v>84</v>
      </c>
      <c r="BT52" s="19"/>
      <c r="BU52" s="19">
        <v>1.2E-2</v>
      </c>
      <c r="BX52" s="19" t="s">
        <v>84</v>
      </c>
      <c r="BY52" s="19" t="s">
        <v>84</v>
      </c>
      <c r="BZ52" s="19" t="s">
        <v>84</v>
      </c>
      <c r="CA52" s="19" t="s">
        <v>84</v>
      </c>
      <c r="CB52" s="19" t="s">
        <v>84</v>
      </c>
      <c r="CC52" s="19" t="s">
        <v>84</v>
      </c>
    </row>
    <row r="53" spans="1:81" x14ac:dyDescent="0.2">
      <c r="A53" s="3" t="s">
        <v>19</v>
      </c>
      <c r="C53" s="3">
        <v>4</v>
      </c>
      <c r="D53" s="44">
        <v>2.0170315132155055E-3</v>
      </c>
      <c r="E53" s="46">
        <v>0.23</v>
      </c>
      <c r="F53" s="234">
        <v>6.5379860590990546</v>
      </c>
      <c r="G53" s="51">
        <v>0.1183167025940388</v>
      </c>
      <c r="H53" s="229">
        <v>7.0473149713341982E-2</v>
      </c>
      <c r="I53" s="235">
        <v>5.9004337652254213</v>
      </c>
      <c r="J53" s="228">
        <v>0.31857647004013256</v>
      </c>
      <c r="K53" s="229">
        <v>7.0428511240763866E-2</v>
      </c>
      <c r="L53" s="48"/>
      <c r="M53" s="48"/>
      <c r="N53" s="48"/>
      <c r="O53" s="49">
        <v>1360</v>
      </c>
      <c r="P53" s="24">
        <v>6.2191000000000001</v>
      </c>
      <c r="Q53" s="3">
        <v>3</v>
      </c>
      <c r="R53" s="5">
        <v>39.3996</v>
      </c>
      <c r="S53" s="5">
        <v>0.30476666666666669</v>
      </c>
      <c r="T53" s="5">
        <v>22.4834</v>
      </c>
      <c r="U53" s="5">
        <v>9.3100000000000002E-2</v>
      </c>
      <c r="V53" s="5">
        <v>16.099333333333334</v>
      </c>
      <c r="W53" s="5">
        <v>0.30590000000000001</v>
      </c>
      <c r="X53" s="5">
        <v>11.863133333333332</v>
      </c>
      <c r="Y53" s="5">
        <v>8.6646000000000001</v>
      </c>
      <c r="Z53" s="5">
        <v>0.13776666666666668</v>
      </c>
      <c r="AA53" s="5">
        <v>99.351599999999991</v>
      </c>
      <c r="AC53" t="s">
        <v>25</v>
      </c>
      <c r="AE53" s="42">
        <f t="shared" si="1"/>
        <v>0.3442385895787422</v>
      </c>
      <c r="AG53" s="22">
        <v>22.964455814205738</v>
      </c>
      <c r="AH53" s="22"/>
      <c r="AI53" s="22">
        <v>56.767971841327736</v>
      </c>
      <c r="AJ53" s="22">
        <v>0.27690280385899069</v>
      </c>
      <c r="AL53" s="1">
        <v>2.9413698315940602</v>
      </c>
      <c r="AM53" s="1">
        <v>0</v>
      </c>
      <c r="AN53" s="1">
        <v>5.863016840593982E-2</v>
      </c>
      <c r="AO53" s="1">
        <v>0</v>
      </c>
      <c r="AP53" s="20">
        <v>3</v>
      </c>
      <c r="AQ53" t="s">
        <v>85</v>
      </c>
      <c r="AR53" s="1">
        <v>1.9195941242827985</v>
      </c>
      <c r="AS53" s="1">
        <v>5.7748119605160006E-2</v>
      </c>
      <c r="AT53" s="1">
        <v>5.4951853502912627E-3</v>
      </c>
      <c r="AU53" s="1">
        <v>1.711691309398437E-2</v>
      </c>
      <c r="AV53" s="1">
        <v>0</v>
      </c>
      <c r="AW53" s="1">
        <v>4.5657667765874876E-5</v>
      </c>
      <c r="AX53" s="1">
        <v>0</v>
      </c>
      <c r="AY53" s="20">
        <v>2</v>
      </c>
      <c r="AZ53" t="s">
        <v>85</v>
      </c>
      <c r="BA53" s="1">
        <v>1.3202791902878153</v>
      </c>
      <c r="BB53" s="1">
        <v>0.94740863898985994</v>
      </c>
      <c r="BC53" s="1">
        <v>0.69307379039409878</v>
      </c>
      <c r="BD53" s="1">
        <v>1.9342950975716647E-2</v>
      </c>
      <c r="BE53" s="1">
        <v>1.9941087020274376E-2</v>
      </c>
      <c r="BF53" s="20">
        <v>3.0000456576677652</v>
      </c>
      <c r="BH53" s="20">
        <f t="shared" si="0"/>
        <v>8.0000456576677657</v>
      </c>
      <c r="BJ53" s="19">
        <v>0.44009999999999999</v>
      </c>
      <c r="BK53" s="19">
        <v>0.31580000000000003</v>
      </c>
      <c r="BL53" s="19">
        <v>0.19750000000000001</v>
      </c>
      <c r="BM53" s="19">
        <v>1.5100000000000001E-2</v>
      </c>
      <c r="BN53" s="19">
        <v>6.4000000000000003E-3</v>
      </c>
      <c r="BO53" s="19">
        <v>2.7000000000000001E-3</v>
      </c>
      <c r="BP53" s="19">
        <v>8.6E-3</v>
      </c>
      <c r="BQ53" s="19" t="s">
        <v>84</v>
      </c>
      <c r="BR53" s="19" t="s">
        <v>84</v>
      </c>
      <c r="BS53" s="19" t="s">
        <v>84</v>
      </c>
      <c r="BT53" s="19"/>
      <c r="BU53" s="19">
        <v>1.38E-2</v>
      </c>
      <c r="BX53" s="19" t="s">
        <v>84</v>
      </c>
      <c r="BY53" s="19" t="s">
        <v>84</v>
      </c>
      <c r="BZ53" s="19" t="s">
        <v>84</v>
      </c>
      <c r="CA53" s="19" t="s">
        <v>84</v>
      </c>
      <c r="CB53" s="19" t="s">
        <v>84</v>
      </c>
      <c r="CC53" s="19" t="s">
        <v>84</v>
      </c>
    </row>
    <row r="54" spans="1:81" x14ac:dyDescent="0.2">
      <c r="A54" s="3" t="s">
        <v>20</v>
      </c>
      <c r="C54" s="3">
        <v>1</v>
      </c>
      <c r="D54" s="44">
        <v>2.0166300838570322E-3</v>
      </c>
      <c r="E54" s="46">
        <v>0.23300000000000001</v>
      </c>
      <c r="F54" s="234">
        <v>6.4971374869777776</v>
      </c>
      <c r="G54" s="51">
        <v>0.11651038117549088</v>
      </c>
      <c r="H54" s="229">
        <v>0.10125623182141667</v>
      </c>
      <c r="I54" s="235">
        <v>5.8596110670414703</v>
      </c>
      <c r="J54" s="228">
        <v>0.31586063068367815</v>
      </c>
      <c r="K54" s="229">
        <v>0.10833131074661419</v>
      </c>
      <c r="O54" s="49">
        <v>1380</v>
      </c>
      <c r="P54" s="24">
        <v>6.3258999999999999</v>
      </c>
      <c r="Q54" s="3">
        <v>1</v>
      </c>
      <c r="R54" s="5">
        <v>39.692682310656572</v>
      </c>
      <c r="S54" s="5">
        <v>0.31922892683775184</v>
      </c>
      <c r="T54" s="5">
        <v>22.461391788278299</v>
      </c>
      <c r="U54" s="5">
        <v>7.6170446466982553E-2</v>
      </c>
      <c r="V54" s="5">
        <v>15.767282418665388</v>
      </c>
      <c r="W54" s="5">
        <v>0.31852177415171884</v>
      </c>
      <c r="X54" s="5">
        <v>11.802782417139841</v>
      </c>
      <c r="Y54" s="5">
        <v>8.7308101272002219</v>
      </c>
      <c r="Z54" s="5">
        <v>0.16112979060323232</v>
      </c>
      <c r="AA54" s="5">
        <v>99.33</v>
      </c>
      <c r="AC54" t="s">
        <v>25</v>
      </c>
      <c r="AE54" s="42">
        <f t="shared" si="1"/>
        <v>0.34711397861163013</v>
      </c>
      <c r="AG54" s="22">
        <v>23.311015312615428</v>
      </c>
      <c r="AH54" s="22"/>
      <c r="AI54" s="22">
        <v>57.153856576147142</v>
      </c>
      <c r="AJ54" s="22">
        <v>0.22688577460626899</v>
      </c>
      <c r="AL54" s="1">
        <v>2.9625890348878943</v>
      </c>
      <c r="AM54" s="1">
        <v>0</v>
      </c>
      <c r="AN54" s="1">
        <v>3.7410965112105732E-2</v>
      </c>
      <c r="AO54" s="1">
        <v>0</v>
      </c>
      <c r="AP54" s="20">
        <v>3</v>
      </c>
      <c r="AQ54" t="s">
        <v>85</v>
      </c>
      <c r="AR54" s="1">
        <v>1.9384362026377733</v>
      </c>
      <c r="AS54" s="1">
        <v>3.9147082619376571E-2</v>
      </c>
      <c r="AT54" s="1">
        <v>4.4949235298225552E-3</v>
      </c>
      <c r="AU54" s="1">
        <v>1.7925173190262812E-2</v>
      </c>
      <c r="AV54" s="1">
        <v>0</v>
      </c>
      <c r="AW54" s="1">
        <v>0</v>
      </c>
      <c r="AX54" s="1">
        <v>0</v>
      </c>
      <c r="AY54" s="20">
        <v>2.0000033819772352</v>
      </c>
      <c r="AZ54" t="s">
        <v>85</v>
      </c>
      <c r="BA54" s="1">
        <v>1.313269655337689</v>
      </c>
      <c r="BB54" s="1">
        <v>0.94505865666091804</v>
      </c>
      <c r="BC54" s="1">
        <v>0.69821414476727484</v>
      </c>
      <c r="BD54" s="1">
        <v>2.0136571201484172E-2</v>
      </c>
      <c r="BE54" s="1">
        <v>2.3317590055399219E-2</v>
      </c>
      <c r="BF54" s="20">
        <v>2.9999966180227653</v>
      </c>
      <c r="BH54" s="20">
        <f t="shared" si="0"/>
        <v>8</v>
      </c>
      <c r="BJ54" s="19">
        <v>0.43780000000000002</v>
      </c>
      <c r="BK54" s="19">
        <v>0.315</v>
      </c>
      <c r="BL54" s="19">
        <v>0.2097</v>
      </c>
      <c r="BM54" s="19">
        <v>1.18E-2</v>
      </c>
      <c r="BN54" s="19">
        <v>6.7000000000000002E-3</v>
      </c>
      <c r="BO54" s="19">
        <v>2.2000000000000001E-3</v>
      </c>
      <c r="BP54" s="19">
        <v>8.9999999999999993E-3</v>
      </c>
      <c r="BQ54" s="19" t="s">
        <v>84</v>
      </c>
      <c r="BR54" s="19" t="s">
        <v>84</v>
      </c>
      <c r="BS54" s="19" t="s">
        <v>84</v>
      </c>
      <c r="BT54" s="19"/>
      <c r="BU54" s="19">
        <v>7.7999999999999996E-3</v>
      </c>
      <c r="BX54" s="19" t="s">
        <v>84</v>
      </c>
      <c r="BY54" s="19" t="s">
        <v>84</v>
      </c>
      <c r="BZ54" s="19" t="s">
        <v>84</v>
      </c>
      <c r="CA54" s="19" t="s">
        <v>84</v>
      </c>
      <c r="CB54" s="19" t="s">
        <v>84</v>
      </c>
      <c r="CC54" s="19" t="s">
        <v>84</v>
      </c>
    </row>
    <row r="55" spans="1:81" x14ac:dyDescent="0.2">
      <c r="A55" s="3" t="s">
        <v>16</v>
      </c>
      <c r="C55" s="3">
        <v>6</v>
      </c>
      <c r="D55" s="44">
        <v>2.016896759726518E-3</v>
      </c>
      <c r="E55" s="46">
        <v>0.35499999999999998</v>
      </c>
      <c r="F55" s="234">
        <v>7.1718568726880649</v>
      </c>
      <c r="G55" s="51">
        <v>0.1147021857483923</v>
      </c>
      <c r="H55" s="229">
        <v>0.14364270284570904</v>
      </c>
      <c r="I55" s="235">
        <v>5.7855458700734053</v>
      </c>
      <c r="J55" s="228">
        <v>0.31364951310248484</v>
      </c>
      <c r="K55" s="229">
        <v>0.14344498737341746</v>
      </c>
      <c r="L55" s="48"/>
      <c r="M55" s="48"/>
      <c r="N55" s="48"/>
      <c r="O55" s="49">
        <v>1500</v>
      </c>
      <c r="P55" s="24">
        <v>7.0304000000000002</v>
      </c>
      <c r="Q55" s="3">
        <v>5</v>
      </c>
      <c r="R55" s="5">
        <v>39.126919999999998</v>
      </c>
      <c r="S55" s="5">
        <v>0.21714000000000003</v>
      </c>
      <c r="T55" s="5">
        <v>22.480979999999999</v>
      </c>
      <c r="U55" s="5">
        <v>2.1360000000000001E-2</v>
      </c>
      <c r="V55" s="5">
        <v>14.967079999999999</v>
      </c>
      <c r="W55" s="5">
        <v>0.29748000000000002</v>
      </c>
      <c r="X55" s="5">
        <v>8.9612599999999993</v>
      </c>
      <c r="Y55" s="5">
        <v>13.28928</v>
      </c>
      <c r="Z55" s="5">
        <v>9.509999999999999E-2</v>
      </c>
      <c r="AA55" s="5">
        <v>99.456599999999995</v>
      </c>
      <c r="AC55" t="s">
        <v>25</v>
      </c>
      <c r="AE55" s="42">
        <f t="shared" si="1"/>
        <v>0.51593825283534567</v>
      </c>
      <c r="AG55" s="22">
        <v>35.499342782004142</v>
      </c>
      <c r="AH55" s="22"/>
      <c r="AI55" s="22">
        <v>51.619201317095843</v>
      </c>
      <c r="AJ55" s="22">
        <v>6.3672704224504842E-2</v>
      </c>
      <c r="AL55" s="1">
        <v>2.9431449491546391</v>
      </c>
      <c r="AM55" s="1">
        <v>0</v>
      </c>
      <c r="AN55" s="1">
        <v>5.685505084536091E-2</v>
      </c>
      <c r="AO55" s="1">
        <v>0</v>
      </c>
      <c r="AP55" s="20">
        <v>3</v>
      </c>
      <c r="AQ55" t="s">
        <v>85</v>
      </c>
      <c r="AR55" s="1">
        <v>1.9361433538543404</v>
      </c>
      <c r="AS55" s="1">
        <v>5.0335257191473533E-2</v>
      </c>
      <c r="AT55" s="1">
        <v>1.2703169152455498E-3</v>
      </c>
      <c r="AU55" s="1">
        <v>1.2287852293134616E-2</v>
      </c>
      <c r="AV55" s="1">
        <v>0</v>
      </c>
      <c r="AW55" s="1">
        <v>0</v>
      </c>
      <c r="AX55" s="1">
        <v>0</v>
      </c>
      <c r="AY55" s="20">
        <v>2.0000367802541938</v>
      </c>
      <c r="AZ55" t="s">
        <v>85</v>
      </c>
      <c r="BA55" s="1">
        <v>1.0048786351509276</v>
      </c>
      <c r="BB55" s="1">
        <v>0.89120989765220915</v>
      </c>
      <c r="BC55" s="1">
        <v>1.0710520514544666</v>
      </c>
      <c r="BD55" s="1">
        <v>1.8953053786234783E-2</v>
      </c>
      <c r="BE55" s="1">
        <v>1.3869581701968307E-2</v>
      </c>
      <c r="BF55" s="20">
        <v>2.9999632197458066</v>
      </c>
      <c r="BH55" s="20">
        <f t="shared" si="0"/>
        <v>8</v>
      </c>
      <c r="BJ55" s="19">
        <v>0.33500000000000002</v>
      </c>
      <c r="BK55" s="19">
        <v>0.29709999999999998</v>
      </c>
      <c r="BL55" s="19">
        <v>0.32969999999999999</v>
      </c>
      <c r="BM55" s="19">
        <v>1.03E-2</v>
      </c>
      <c r="BN55" s="19">
        <v>6.3E-3</v>
      </c>
      <c r="BO55" s="19">
        <v>5.9999999999999995E-4</v>
      </c>
      <c r="BP55" s="19">
        <v>6.1000000000000004E-3</v>
      </c>
      <c r="BQ55" s="19" t="s">
        <v>84</v>
      </c>
      <c r="BR55" s="19" t="s">
        <v>84</v>
      </c>
      <c r="BS55" s="19" t="s">
        <v>84</v>
      </c>
      <c r="BT55" s="19"/>
      <c r="BU55" s="19">
        <v>1.49E-2</v>
      </c>
      <c r="BX55" s="19" t="s">
        <v>84</v>
      </c>
      <c r="BY55" s="19" t="s">
        <v>84</v>
      </c>
      <c r="BZ55" s="19" t="s">
        <v>84</v>
      </c>
      <c r="CA55" s="19" t="s">
        <v>84</v>
      </c>
      <c r="CB55" s="19" t="s">
        <v>84</v>
      </c>
      <c r="CC55" s="19" t="s">
        <v>84</v>
      </c>
    </row>
    <row r="56" spans="1:81" x14ac:dyDescent="0.2">
      <c r="A56" s="3" t="s">
        <v>17</v>
      </c>
      <c r="C56" s="3">
        <v>1</v>
      </c>
      <c r="D56" s="44">
        <v>2.0166782744805664E-3</v>
      </c>
      <c r="E56" s="46">
        <v>0.38700000000000001</v>
      </c>
      <c r="F56" s="234">
        <v>7.2790325082501273</v>
      </c>
      <c r="G56" s="51">
        <v>0.11919278315401481</v>
      </c>
      <c r="H56" s="229" t="s">
        <v>113</v>
      </c>
      <c r="I56" s="235">
        <v>5.7242541794166879</v>
      </c>
      <c r="J56" s="228">
        <v>0.31949632137241935</v>
      </c>
      <c r="K56" s="229" t="s">
        <v>113</v>
      </c>
      <c r="O56" s="49">
        <v>1510</v>
      </c>
      <c r="P56" s="24">
        <v>7.0545</v>
      </c>
      <c r="Q56" s="3">
        <v>2</v>
      </c>
      <c r="R56" s="5">
        <v>39.122050000000002</v>
      </c>
      <c r="S56" s="5">
        <v>0.18795000000000001</v>
      </c>
      <c r="T56" s="5">
        <v>22.456849999999999</v>
      </c>
      <c r="U56" s="5">
        <v>1.8550000000000001E-2</v>
      </c>
      <c r="V56" s="5">
        <v>14.2615</v>
      </c>
      <c r="W56" s="5">
        <v>0.32089999999999996</v>
      </c>
      <c r="X56" s="5">
        <v>8.3322000000000003</v>
      </c>
      <c r="Y56" s="5">
        <v>14.361699999999999</v>
      </c>
      <c r="Z56" s="5">
        <v>7.2500000000000009E-2</v>
      </c>
      <c r="AA56" s="5">
        <v>99.134200000000007</v>
      </c>
      <c r="AC56" t="s">
        <v>25</v>
      </c>
      <c r="AE56" s="42">
        <f t="shared" si="1"/>
        <v>0.55333758205197958</v>
      </c>
      <c r="AG56" s="22">
        <v>38.729523974001062</v>
      </c>
      <c r="AH56" s="22"/>
      <c r="AI56" s="22">
        <v>51.007286620491868</v>
      </c>
      <c r="AJ56" s="22">
        <v>5.5360306197399893E-2</v>
      </c>
      <c r="AL56" s="1">
        <v>2.9555700023779878</v>
      </c>
      <c r="AM56" s="1">
        <v>0</v>
      </c>
      <c r="AN56" s="1">
        <v>4.4429997622012163E-2</v>
      </c>
      <c r="AO56" s="1">
        <v>0</v>
      </c>
      <c r="AP56" s="20">
        <v>3</v>
      </c>
      <c r="AQ56" t="s">
        <v>85</v>
      </c>
      <c r="AR56" s="1">
        <v>1.9550828871261001</v>
      </c>
      <c r="AS56" s="1">
        <v>3.3094154336368677E-2</v>
      </c>
      <c r="AT56" s="1">
        <v>1.1079965389124838E-3</v>
      </c>
      <c r="AU56" s="1">
        <v>1.0682235198181173E-2</v>
      </c>
      <c r="AV56" s="1">
        <v>0</v>
      </c>
      <c r="AW56" s="1">
        <v>3.2726800437421488E-5</v>
      </c>
      <c r="AX56" s="1">
        <v>0</v>
      </c>
      <c r="AY56" s="20">
        <v>2</v>
      </c>
      <c r="AZ56" t="s">
        <v>85</v>
      </c>
      <c r="BA56" s="1">
        <v>0.93839973762198781</v>
      </c>
      <c r="BB56" s="1">
        <v>0.86796423845814541</v>
      </c>
      <c r="BC56" s="1">
        <v>1.1625151813743817</v>
      </c>
      <c r="BD56" s="1">
        <v>2.0534058570197442E-2</v>
      </c>
      <c r="BE56" s="1">
        <v>1.0619510775726169E-2</v>
      </c>
      <c r="BF56" s="20">
        <v>3.000032726800439</v>
      </c>
      <c r="BH56" s="20">
        <f t="shared" si="0"/>
        <v>8.0000327268004394</v>
      </c>
      <c r="BJ56" s="19">
        <v>0.31280000000000002</v>
      </c>
      <c r="BK56" s="19">
        <v>0.2893</v>
      </c>
      <c r="BL56" s="19">
        <v>0.36859999999999998</v>
      </c>
      <c r="BM56" s="19">
        <v>5.3E-3</v>
      </c>
      <c r="BN56" s="19">
        <v>6.7999999999999996E-3</v>
      </c>
      <c r="BO56" s="19">
        <v>5.9999999999999995E-4</v>
      </c>
      <c r="BP56" s="19">
        <v>5.3E-3</v>
      </c>
      <c r="BQ56" s="19" t="s">
        <v>84</v>
      </c>
      <c r="BR56" s="19" t="s">
        <v>84</v>
      </c>
      <c r="BS56" s="19" t="s">
        <v>84</v>
      </c>
      <c r="BT56" s="19"/>
      <c r="BU56" s="19">
        <v>1.1299999999999999E-2</v>
      </c>
      <c r="BX56" s="19" t="s">
        <v>84</v>
      </c>
      <c r="BY56" s="19" t="s">
        <v>84</v>
      </c>
      <c r="BZ56" s="19" t="s">
        <v>84</v>
      </c>
      <c r="CA56" s="19" t="s">
        <v>84</v>
      </c>
      <c r="CB56" s="19" t="s">
        <v>84</v>
      </c>
      <c r="CC56" s="19" t="s">
        <v>84</v>
      </c>
    </row>
    <row r="57" spans="1:81" x14ac:dyDescent="0.2">
      <c r="A57" s="3" t="s">
        <v>18</v>
      </c>
      <c r="C57" s="3">
        <v>4</v>
      </c>
      <c r="D57" s="44">
        <v>2.0169437655158631E-3</v>
      </c>
      <c r="E57" s="46">
        <v>0.35799999999999998</v>
      </c>
      <c r="F57" s="234">
        <v>7.2555323026453067</v>
      </c>
      <c r="G57" s="51">
        <v>0.11710319481774047</v>
      </c>
      <c r="H57" s="229">
        <v>0.10882959456611868</v>
      </c>
      <c r="I57" s="235">
        <v>5.7931183266941577</v>
      </c>
      <c r="J57" s="228">
        <v>0.31733681473211139</v>
      </c>
      <c r="K57" s="229">
        <v>0.11254895011490823</v>
      </c>
      <c r="L57" s="48"/>
      <c r="M57" s="48"/>
      <c r="N57" s="48"/>
      <c r="O57" s="49">
        <v>1530</v>
      </c>
      <c r="P57" s="24">
        <v>7.1781999999999995</v>
      </c>
      <c r="Q57" s="3">
        <v>6</v>
      </c>
      <c r="R57" s="5">
        <v>39.169616666666663</v>
      </c>
      <c r="S57" s="5">
        <v>0.25069999999999998</v>
      </c>
      <c r="T57" s="5">
        <v>22.557500000000001</v>
      </c>
      <c r="U57" s="5">
        <v>4.1399999999999999E-2</v>
      </c>
      <c r="V57" s="5">
        <v>14.666850000000002</v>
      </c>
      <c r="W57" s="5">
        <v>0.29078333333333334</v>
      </c>
      <c r="X57" s="5">
        <v>8.9809666666666672</v>
      </c>
      <c r="Y57" s="5">
        <v>13.325083333333334</v>
      </c>
      <c r="Z57" s="5">
        <v>0.10983333333333334</v>
      </c>
      <c r="AA57" s="5">
        <v>99.392733333333339</v>
      </c>
      <c r="AC57" t="s">
        <v>25</v>
      </c>
      <c r="AE57" s="42">
        <f t="shared" si="1"/>
        <v>0.51606158833921345</v>
      </c>
      <c r="AG57" s="22">
        <v>35.758439530383889</v>
      </c>
      <c r="AH57" s="22"/>
      <c r="AI57" s="22">
        <v>52.179883947375757</v>
      </c>
      <c r="AJ57" s="22">
        <v>0.12291902796365856</v>
      </c>
      <c r="AL57" s="1">
        <v>2.9459820987325074</v>
      </c>
      <c r="AM57" s="1">
        <v>0</v>
      </c>
      <c r="AN57" s="1">
        <v>5.4017901267492618E-2</v>
      </c>
      <c r="AO57" s="1">
        <v>0</v>
      </c>
      <c r="AP57" s="20">
        <v>3</v>
      </c>
      <c r="AQ57" t="s">
        <v>85</v>
      </c>
      <c r="AR57" s="1">
        <v>1.9455100104092191</v>
      </c>
      <c r="AS57" s="1">
        <v>3.7891970543177583E-2</v>
      </c>
      <c r="AT57" s="1">
        <v>2.4618181366422953E-3</v>
      </c>
      <c r="AU57" s="1">
        <v>1.4185193871535948E-2</v>
      </c>
      <c r="AV57" s="1">
        <v>0</v>
      </c>
      <c r="AW57" s="1">
        <v>0</v>
      </c>
      <c r="AX57" s="1">
        <v>0</v>
      </c>
      <c r="AY57" s="20">
        <v>2.0000489929605747</v>
      </c>
      <c r="BA57" s="1">
        <v>1.0069604475618528</v>
      </c>
      <c r="BB57" s="1">
        <v>0.88464911424672432</v>
      </c>
      <c r="BC57" s="1">
        <v>1.0738011189898744</v>
      </c>
      <c r="BD57" s="1">
        <v>1.8524040676349874E-2</v>
      </c>
      <c r="BE57" s="1">
        <v>1.6016285564624252E-2</v>
      </c>
      <c r="BF57" s="20">
        <v>2.9999510070394262</v>
      </c>
      <c r="BH57" s="20">
        <f t="shared" si="0"/>
        <v>8</v>
      </c>
      <c r="BJ57" s="19">
        <v>0.3357</v>
      </c>
      <c r="BK57" s="19">
        <v>0.2949</v>
      </c>
      <c r="BL57" s="19">
        <v>0.33600000000000002</v>
      </c>
      <c r="BM57" s="19">
        <v>5.5999999999999999E-3</v>
      </c>
      <c r="BN57" s="19">
        <v>6.1999999999999998E-3</v>
      </c>
      <c r="BO57" s="19">
        <v>1.1999999999999999E-3</v>
      </c>
      <c r="BP57" s="19">
        <v>7.1000000000000004E-3</v>
      </c>
      <c r="BQ57" s="19" t="s">
        <v>84</v>
      </c>
      <c r="BR57" s="19" t="s">
        <v>84</v>
      </c>
      <c r="BS57" s="19" t="s">
        <v>84</v>
      </c>
      <c r="BT57" s="19"/>
      <c r="BU57" s="19">
        <v>1.3299999999999999E-2</v>
      </c>
      <c r="BX57" s="19" t="s">
        <v>84</v>
      </c>
      <c r="BY57" s="19" t="s">
        <v>84</v>
      </c>
      <c r="BZ57" s="19" t="s">
        <v>84</v>
      </c>
      <c r="CA57" s="19" t="s">
        <v>84</v>
      </c>
      <c r="CB57" s="19" t="s">
        <v>84</v>
      </c>
      <c r="CC57" s="19" t="s">
        <v>84</v>
      </c>
    </row>
    <row r="58" spans="1:81" x14ac:dyDescent="0.2">
      <c r="A58" s="3">
        <v>421</v>
      </c>
      <c r="C58" s="3">
        <v>2</v>
      </c>
      <c r="D58" s="44">
        <v>2.0192028848188054E-3</v>
      </c>
      <c r="E58" s="46">
        <v>8.1000000000000003E-2</v>
      </c>
      <c r="F58" s="234">
        <v>6.5396001108266599</v>
      </c>
      <c r="G58" s="51">
        <v>0.11621575280354601</v>
      </c>
      <c r="H58" s="229">
        <v>9.1385022988702214E-2</v>
      </c>
      <c r="I58" s="235">
        <v>6.9832858661506014</v>
      </c>
      <c r="J58" s="228">
        <v>0.31517272018402637</v>
      </c>
      <c r="K58" s="229">
        <v>9.1425305788119082E-2</v>
      </c>
      <c r="L58" s="48"/>
      <c r="M58" s="48"/>
      <c r="N58" s="48"/>
      <c r="O58" s="49">
        <v>1480</v>
      </c>
      <c r="P58" s="24">
        <v>6.9</v>
      </c>
      <c r="Q58" s="3">
        <v>1</v>
      </c>
      <c r="R58" s="5">
        <v>40.385599999999997</v>
      </c>
      <c r="S58" s="5">
        <v>0.43980000000000002</v>
      </c>
      <c r="T58" s="5">
        <v>22.6737</v>
      </c>
      <c r="U58" s="5">
        <v>0.15190000000000001</v>
      </c>
      <c r="V58" s="5">
        <v>16.167999999999999</v>
      </c>
      <c r="W58" s="5">
        <v>0.30420000000000003</v>
      </c>
      <c r="X58" s="5">
        <v>15.92</v>
      </c>
      <c r="Y58" s="5">
        <v>3.0503999999999998</v>
      </c>
      <c r="Z58" s="5">
        <v>0.1757</v>
      </c>
      <c r="AA58" s="5">
        <v>99.269299999999987</v>
      </c>
      <c r="AC58" t="s">
        <v>25</v>
      </c>
      <c r="AE58" s="42">
        <f t="shared" si="1"/>
        <v>0.12104453596907806</v>
      </c>
      <c r="AG58" s="22">
        <v>8.0671811672432021</v>
      </c>
      <c r="AH58" s="22"/>
      <c r="AI58" s="22">
        <v>63.697881152173785</v>
      </c>
      <c r="AJ58" s="22">
        <v>0.44723174198669807</v>
      </c>
      <c r="AL58" s="1">
        <v>2.9728018273931629</v>
      </c>
      <c r="AM58" s="1">
        <v>0</v>
      </c>
      <c r="AN58" s="1">
        <v>2.7198172606837101E-2</v>
      </c>
      <c r="AO58" s="1">
        <v>0</v>
      </c>
      <c r="AP58" s="20">
        <v>3</v>
      </c>
      <c r="AQ58" t="s">
        <v>85</v>
      </c>
      <c r="AR58" s="1">
        <v>1.9398615168449624</v>
      </c>
      <c r="AS58" s="1">
        <v>2.6961492265740371E-2</v>
      </c>
      <c r="AT58" s="1">
        <v>8.8404024700035524E-3</v>
      </c>
      <c r="AU58" s="1">
        <v>2.4355374082431481E-2</v>
      </c>
      <c r="AV58" s="1">
        <v>0</v>
      </c>
      <c r="AW58" s="1">
        <v>0</v>
      </c>
      <c r="AX58" s="1">
        <v>0</v>
      </c>
      <c r="AY58" s="20">
        <v>2.000018785663138</v>
      </c>
      <c r="AZ58" t="s">
        <v>85</v>
      </c>
      <c r="BA58" s="1">
        <v>1.7469924526609821</v>
      </c>
      <c r="BB58" s="1">
        <v>0.96836096711771547</v>
      </c>
      <c r="BC58" s="1">
        <v>0.24058544423178055</v>
      </c>
      <c r="BD58" s="1">
        <v>1.8966363187649091E-2</v>
      </c>
      <c r="BE58" s="1">
        <v>2.5075987138734025E-2</v>
      </c>
      <c r="BF58" s="20">
        <v>2.9999812143368612</v>
      </c>
      <c r="BH58" s="20">
        <f t="shared" si="0"/>
        <v>7.9999999999999991</v>
      </c>
      <c r="BJ58" s="19">
        <v>0.58230000000000004</v>
      </c>
      <c r="BK58" s="19">
        <v>0.32279999999999998</v>
      </c>
      <c r="BL58" s="19">
        <v>5.8500000000000003E-2</v>
      </c>
      <c r="BM58" s="19">
        <v>5.1000000000000004E-3</v>
      </c>
      <c r="BN58" s="19">
        <v>6.3E-3</v>
      </c>
      <c r="BO58" s="19">
        <v>4.4000000000000003E-3</v>
      </c>
      <c r="BP58" s="19">
        <v>1.2200000000000001E-2</v>
      </c>
      <c r="BQ58" s="19" t="s">
        <v>84</v>
      </c>
      <c r="BR58" s="19" t="s">
        <v>84</v>
      </c>
      <c r="BS58" s="19" t="s">
        <v>84</v>
      </c>
      <c r="BT58" s="19"/>
      <c r="BU58" s="19">
        <v>8.3999999999999995E-3</v>
      </c>
      <c r="BX58" s="19" t="s">
        <v>84</v>
      </c>
      <c r="BY58" s="19" t="s">
        <v>84</v>
      </c>
      <c r="BZ58" s="19" t="s">
        <v>84</v>
      </c>
      <c r="CA58" s="19" t="s">
        <v>84</v>
      </c>
      <c r="CB58" s="19" t="s">
        <v>84</v>
      </c>
      <c r="CC58" s="19" t="s">
        <v>84</v>
      </c>
    </row>
    <row r="59" spans="1:81" x14ac:dyDescent="0.2">
      <c r="A59" s="3" t="s">
        <v>14</v>
      </c>
      <c r="C59" s="3">
        <v>6</v>
      </c>
      <c r="D59" s="44">
        <v>2.016744934977915E-3</v>
      </c>
      <c r="E59" s="46">
        <v>0.246</v>
      </c>
      <c r="F59" s="234">
        <v>6.5214495245994319</v>
      </c>
      <c r="G59" s="51">
        <v>0.1210178115435863</v>
      </c>
      <c r="H59" s="229">
        <v>0.1225351794229738</v>
      </c>
      <c r="I59" s="235">
        <v>5.7800913774871399</v>
      </c>
      <c r="J59" s="228">
        <v>0.32313139743666924</v>
      </c>
      <c r="K59" s="229">
        <v>0.12244492555532703</v>
      </c>
      <c r="L59" s="48"/>
      <c r="M59" s="48"/>
      <c r="N59" s="48"/>
      <c r="O59" s="49">
        <v>1480</v>
      </c>
      <c r="P59" s="24">
        <v>6.8733999999999993</v>
      </c>
      <c r="Q59" s="3">
        <v>2</v>
      </c>
      <c r="R59" s="5">
        <v>39.876249999999999</v>
      </c>
      <c r="S59" s="5">
        <v>0.30830000000000002</v>
      </c>
      <c r="T59" s="5">
        <v>22.713650000000001</v>
      </c>
      <c r="U59" s="5">
        <v>2.1499999999999998E-2</v>
      </c>
      <c r="V59" s="5">
        <v>15.20275</v>
      </c>
      <c r="W59" s="5">
        <v>0.32269999999999999</v>
      </c>
      <c r="X59" s="5">
        <v>11.7859</v>
      </c>
      <c r="Y59" s="5">
        <v>9.2273500000000013</v>
      </c>
      <c r="Z59" s="5">
        <v>0.15975</v>
      </c>
      <c r="AA59" s="5">
        <v>99.61815</v>
      </c>
      <c r="AC59" t="s">
        <v>25</v>
      </c>
      <c r="AE59" s="42">
        <f t="shared" si="1"/>
        <v>0.36008292698570399</v>
      </c>
      <c r="AG59" s="22">
        <v>24.61544717022343</v>
      </c>
      <c r="AH59" s="22"/>
      <c r="AI59" s="22">
        <v>58.009431064105968</v>
      </c>
      <c r="AJ59" s="22">
        <v>6.3433672443051009E-2</v>
      </c>
      <c r="AL59" s="1">
        <v>2.9634333599476088</v>
      </c>
      <c r="AM59" s="1">
        <v>0</v>
      </c>
      <c r="AN59" s="1">
        <v>3.6566640052391186E-2</v>
      </c>
      <c r="AO59" s="1">
        <v>0</v>
      </c>
      <c r="AP59" s="20">
        <v>3</v>
      </c>
      <c r="AQ59" t="s">
        <v>85</v>
      </c>
      <c r="AR59" s="1">
        <v>1.9528397447618553</v>
      </c>
      <c r="AS59" s="1">
        <v>2.8708250753738333E-2</v>
      </c>
      <c r="AT59" s="1">
        <v>1.263264113303336E-3</v>
      </c>
      <c r="AU59" s="1">
        <v>1.7236716543875829E-2</v>
      </c>
      <c r="AV59" s="1">
        <v>0</v>
      </c>
      <c r="AW59" s="1">
        <v>0</v>
      </c>
      <c r="AX59" s="1">
        <v>0</v>
      </c>
      <c r="AY59" s="20">
        <v>2.0000479761727727</v>
      </c>
      <c r="AZ59" t="s">
        <v>85</v>
      </c>
      <c r="BA59" s="1">
        <v>1.3057263033027422</v>
      </c>
      <c r="BB59" s="1">
        <v>0.91615964493174451</v>
      </c>
      <c r="BC59" s="1">
        <v>0.73473543520375917</v>
      </c>
      <c r="BD59" s="1">
        <v>2.0312587724725148E-2</v>
      </c>
      <c r="BE59" s="1">
        <v>2.3018052664256033E-2</v>
      </c>
      <c r="BF59" s="20">
        <v>2.9999520238272268</v>
      </c>
      <c r="BH59" s="20">
        <f t="shared" si="0"/>
        <v>8</v>
      </c>
      <c r="BJ59" s="19">
        <v>0.43519999999999998</v>
      </c>
      <c r="BK59" s="19">
        <v>0.3054</v>
      </c>
      <c r="BL59" s="19">
        <v>0.22900000000000001</v>
      </c>
      <c r="BM59" s="19">
        <v>6.6E-3</v>
      </c>
      <c r="BN59" s="19">
        <v>6.7999999999999996E-3</v>
      </c>
      <c r="BO59" s="19">
        <v>5.9999999999999995E-4</v>
      </c>
      <c r="BP59" s="19">
        <v>8.6E-3</v>
      </c>
      <c r="BQ59" s="19" t="s">
        <v>84</v>
      </c>
      <c r="BR59" s="19" t="s">
        <v>84</v>
      </c>
      <c r="BS59" s="19" t="s">
        <v>84</v>
      </c>
      <c r="BT59" s="19"/>
      <c r="BU59" s="19">
        <v>7.7000000000000002E-3</v>
      </c>
      <c r="BX59" s="19" t="s">
        <v>84</v>
      </c>
      <c r="BY59" s="19" t="s">
        <v>84</v>
      </c>
      <c r="BZ59" s="19" t="s">
        <v>84</v>
      </c>
      <c r="CA59" s="19" t="s">
        <v>84</v>
      </c>
      <c r="CB59" s="19" t="s">
        <v>84</v>
      </c>
      <c r="CC59" s="19" t="s">
        <v>84</v>
      </c>
    </row>
    <row r="60" spans="1:81" x14ac:dyDescent="0.2">
      <c r="A60" s="3" t="s">
        <v>15</v>
      </c>
      <c r="C60" s="3">
        <v>2</v>
      </c>
      <c r="D60" s="44">
        <v>2.0167155541530517E-3</v>
      </c>
      <c r="E60" s="46">
        <v>0.26200000000000001</v>
      </c>
      <c r="F60" s="234">
        <v>6.5856966586558263</v>
      </c>
      <c r="G60" s="51">
        <v>0.11977916697982359</v>
      </c>
      <c r="H60" s="229">
        <v>6.8636893069771374E-2</v>
      </c>
      <c r="I60" s="235">
        <v>5.7428456777637304</v>
      </c>
      <c r="J60" s="228">
        <v>0.3210644956963063</v>
      </c>
      <c r="K60" s="229">
        <v>6.8579420891522455E-2</v>
      </c>
      <c r="L60" s="48"/>
      <c r="M60" s="48"/>
      <c r="N60" s="48"/>
      <c r="O60" s="49">
        <v>1480</v>
      </c>
      <c r="P60" s="24">
        <v>6.8733999999999993</v>
      </c>
      <c r="Q60" s="3">
        <v>3</v>
      </c>
      <c r="R60" s="5">
        <v>39.412500000000001</v>
      </c>
      <c r="S60" s="5">
        <v>0.3674</v>
      </c>
      <c r="T60" s="5">
        <v>22.433166666666665</v>
      </c>
      <c r="U60" s="5">
        <v>3.7366666666666666E-2</v>
      </c>
      <c r="V60" s="5">
        <v>15.923999999999999</v>
      </c>
      <c r="W60" s="5">
        <v>0.37210000000000004</v>
      </c>
      <c r="X60" s="5">
        <v>10.846866666666665</v>
      </c>
      <c r="Y60" s="5">
        <v>9.7720666666666673</v>
      </c>
      <c r="Z60" s="5">
        <v>0.12650000000000003</v>
      </c>
      <c r="AA60" s="5">
        <v>99.291966666666667</v>
      </c>
      <c r="AC60" t="s">
        <v>25</v>
      </c>
      <c r="AE60" s="42">
        <f t="shared" si="1"/>
        <v>0.39302353755095337</v>
      </c>
      <c r="AG60" s="22">
        <v>26.207281739999999</v>
      </c>
      <c r="AH60" s="22"/>
      <c r="AI60" s="22">
        <v>54.829442641198781</v>
      </c>
      <c r="AJ60" s="22">
        <v>0.11157139343165633</v>
      </c>
      <c r="AL60" s="1">
        <v>2.9556844541372183</v>
      </c>
      <c r="AM60" s="1">
        <v>0</v>
      </c>
      <c r="AN60" s="1">
        <v>4.4315545862781747E-2</v>
      </c>
      <c r="AO60" s="1">
        <v>0</v>
      </c>
      <c r="AP60" s="20">
        <v>3</v>
      </c>
      <c r="AQ60" t="s">
        <v>85</v>
      </c>
      <c r="AR60" s="1">
        <v>1.9384455512348664</v>
      </c>
      <c r="AS60" s="1">
        <v>3.8591240258809119E-2</v>
      </c>
      <c r="AT60" s="1">
        <v>2.2155588232364168E-3</v>
      </c>
      <c r="AU60" s="1">
        <v>2.0728286141452074E-2</v>
      </c>
      <c r="AV60" s="1">
        <v>0</v>
      </c>
      <c r="AW60" s="1">
        <v>1.9363541635897263E-5</v>
      </c>
      <c r="AX60" s="1">
        <v>0</v>
      </c>
      <c r="AY60" s="20">
        <v>2</v>
      </c>
      <c r="AZ60" t="s">
        <v>85</v>
      </c>
      <c r="BA60" s="1">
        <v>1.21265407597744</v>
      </c>
      <c r="BB60" s="1">
        <v>0.96013011477325672</v>
      </c>
      <c r="BC60" s="1">
        <v>0.78520605699145207</v>
      </c>
      <c r="BD60" s="1">
        <v>2.3635739062457375E-2</v>
      </c>
      <c r="BE60" s="1">
        <v>1.8393376737028178E-2</v>
      </c>
      <c r="BF60" s="20">
        <v>3.0000193635416346</v>
      </c>
      <c r="BH60" s="20">
        <f t="shared" si="0"/>
        <v>8.0000193635416341</v>
      </c>
      <c r="BJ60" s="19">
        <v>0.4042</v>
      </c>
      <c r="BK60" s="19">
        <v>0.32</v>
      </c>
      <c r="BL60" s="19">
        <v>0.23710000000000001</v>
      </c>
      <c r="BM60" s="19">
        <v>1.14E-2</v>
      </c>
      <c r="BN60" s="19">
        <v>7.9000000000000008E-3</v>
      </c>
      <c r="BO60" s="19">
        <v>1.1000000000000001E-3</v>
      </c>
      <c r="BP60" s="19">
        <v>1.04E-2</v>
      </c>
      <c r="BQ60" s="19" t="s">
        <v>84</v>
      </c>
      <c r="BR60" s="19" t="s">
        <v>84</v>
      </c>
      <c r="BS60" s="19" t="s">
        <v>84</v>
      </c>
      <c r="BT60" s="19"/>
      <c r="BU60" s="19">
        <v>7.9000000000000008E-3</v>
      </c>
      <c r="BX60" s="19" t="s">
        <v>84</v>
      </c>
      <c r="BY60" s="19" t="s">
        <v>84</v>
      </c>
      <c r="BZ60" s="19" t="s">
        <v>84</v>
      </c>
      <c r="CA60" s="19" t="s">
        <v>84</v>
      </c>
      <c r="CB60" s="19" t="s">
        <v>84</v>
      </c>
      <c r="CC60" s="19" t="s">
        <v>84</v>
      </c>
    </row>
    <row r="61" spans="1:81" x14ac:dyDescent="0.2">
      <c r="A61" s="3">
        <v>425</v>
      </c>
      <c r="C61" s="3">
        <v>6</v>
      </c>
      <c r="D61" s="44">
        <v>2.0223567314829011E-3</v>
      </c>
      <c r="E61" s="46">
        <v>8.7999999999999995E-2</v>
      </c>
      <c r="F61" s="234">
        <v>8.1902848368491377</v>
      </c>
      <c r="G61" s="51">
        <v>0.13858862360699423</v>
      </c>
      <c r="H61" s="229">
        <v>0.2063223267155333</v>
      </c>
      <c r="I61" s="235">
        <v>8.575709242029772</v>
      </c>
      <c r="J61" s="228">
        <v>0.3</v>
      </c>
      <c r="K61" s="229">
        <v>0.20640120236153528</v>
      </c>
      <c r="L61" s="48"/>
      <c r="M61" s="48"/>
      <c r="N61" s="48"/>
      <c r="O61" s="49">
        <v>1330</v>
      </c>
      <c r="P61" s="24">
        <v>6.0091000000000001</v>
      </c>
      <c r="Q61" s="3">
        <v>2</v>
      </c>
      <c r="R61" s="5">
        <v>40.110500000000002</v>
      </c>
      <c r="S61" s="5">
        <v>0.38124999999999998</v>
      </c>
      <c r="T61" s="5">
        <v>22.164450000000002</v>
      </c>
      <c r="U61" s="5">
        <v>0.11335000000000001</v>
      </c>
      <c r="V61" s="5">
        <v>18.881050000000002</v>
      </c>
      <c r="W61" s="5">
        <v>0.46455000000000002</v>
      </c>
      <c r="X61" s="5">
        <v>14.283650000000002</v>
      </c>
      <c r="Y61" s="5">
        <v>3.34775</v>
      </c>
      <c r="Z61" s="5">
        <v>9.64E-2</v>
      </c>
      <c r="AA61" s="5">
        <v>99.842950000000002</v>
      </c>
      <c r="AC61" t="s">
        <v>25</v>
      </c>
      <c r="AE61" s="42">
        <f t="shared" si="1"/>
        <v>0.14416744794640438</v>
      </c>
      <c r="AG61" s="22">
        <v>8.8211419864622638</v>
      </c>
      <c r="AH61" s="22"/>
      <c r="AI61" s="22">
        <v>57.412218207458224</v>
      </c>
      <c r="AJ61" s="22">
        <v>0.34176035185064302</v>
      </c>
      <c r="AL61" s="1">
        <v>2.9749873263594577</v>
      </c>
      <c r="AM61" s="1">
        <v>0</v>
      </c>
      <c r="AN61" s="1">
        <v>2.5012673640542271E-2</v>
      </c>
      <c r="AO61" s="1">
        <v>0</v>
      </c>
      <c r="AP61" s="20">
        <v>3</v>
      </c>
      <c r="AQ61" t="s">
        <v>85</v>
      </c>
      <c r="AR61" s="1">
        <v>1.9124784692669741</v>
      </c>
      <c r="AS61" s="1">
        <v>5.9603223647763742E-2</v>
      </c>
      <c r="AT61" s="1">
        <v>6.6469653103806989E-3</v>
      </c>
      <c r="AU61" s="1">
        <v>2.127340734966925E-2</v>
      </c>
      <c r="AV61" s="1">
        <v>0</v>
      </c>
      <c r="AW61" s="1">
        <v>0</v>
      </c>
      <c r="AX61" s="1">
        <v>0</v>
      </c>
      <c r="AY61" s="20">
        <v>2.0000020655747877</v>
      </c>
      <c r="AZ61" t="s">
        <v>85</v>
      </c>
      <c r="BA61" s="1">
        <v>1.5793369262256525</v>
      </c>
      <c r="BB61" s="1">
        <v>1.1115703657026186</v>
      </c>
      <c r="BC61" s="1">
        <v>0.26604383480755034</v>
      </c>
      <c r="BD61" s="1">
        <v>2.918400840547803E-2</v>
      </c>
      <c r="BE61" s="1">
        <v>1.3862799283911214E-2</v>
      </c>
      <c r="BF61" s="20">
        <v>2.9999979344252106</v>
      </c>
      <c r="BH61" s="20">
        <f t="shared" si="0"/>
        <v>7.9999999999999982</v>
      </c>
      <c r="BJ61" s="19">
        <v>0.52639999999999998</v>
      </c>
      <c r="BK61" s="19">
        <v>0.3705</v>
      </c>
      <c r="BL61" s="19">
        <v>4.9500000000000002E-2</v>
      </c>
      <c r="BM61" s="19">
        <v>2.52E-2</v>
      </c>
      <c r="BN61" s="19">
        <v>9.7000000000000003E-3</v>
      </c>
      <c r="BO61" s="19">
        <v>3.3E-3</v>
      </c>
      <c r="BP61" s="19">
        <v>1.06E-2</v>
      </c>
      <c r="BQ61" s="19" t="s">
        <v>84</v>
      </c>
      <c r="BR61" s="19" t="s">
        <v>84</v>
      </c>
      <c r="BS61" s="19" t="s">
        <v>84</v>
      </c>
      <c r="BT61" s="19"/>
      <c r="BU61" s="19">
        <v>4.5999999999999999E-3</v>
      </c>
      <c r="BX61" s="19" t="s">
        <v>84</v>
      </c>
      <c r="BY61" s="19" t="s">
        <v>84</v>
      </c>
      <c r="BZ61" s="19" t="s">
        <v>84</v>
      </c>
      <c r="CA61" s="19" t="s">
        <v>84</v>
      </c>
      <c r="CB61" s="19" t="s">
        <v>84</v>
      </c>
      <c r="CC61" s="19" t="s">
        <v>84</v>
      </c>
    </row>
    <row r="62" spans="1:81" x14ac:dyDescent="0.2">
      <c r="A62" s="3">
        <v>427</v>
      </c>
      <c r="C62" s="3">
        <v>5</v>
      </c>
      <c r="D62" s="44">
        <v>2.0230081728350091E-3</v>
      </c>
      <c r="E62" s="46">
        <v>0.13</v>
      </c>
      <c r="F62" s="234">
        <v>8.7739263733861428</v>
      </c>
      <c r="G62" s="51">
        <v>0.11884426977616744</v>
      </c>
      <c r="H62" s="229">
        <v>0.11090613743389167</v>
      </c>
      <c r="I62" s="235">
        <v>8.8393372719033358</v>
      </c>
      <c r="J62" s="228">
        <v>0.31972729183194853</v>
      </c>
      <c r="K62" s="229">
        <v>0.11091332880732643</v>
      </c>
      <c r="L62" s="48"/>
      <c r="M62" s="48"/>
      <c r="N62" s="48"/>
      <c r="O62" s="49">
        <v>1340</v>
      </c>
      <c r="P62" s="24">
        <v>6.0884</v>
      </c>
      <c r="Q62" s="3">
        <v>3</v>
      </c>
      <c r="R62" s="5">
        <v>39.540199999999999</v>
      </c>
      <c r="S62" s="5">
        <v>0.33916666666666667</v>
      </c>
      <c r="T62" s="5">
        <v>22.360733333333332</v>
      </c>
      <c r="U62" s="5">
        <v>3.3033333333333331E-2</v>
      </c>
      <c r="V62" s="5">
        <v>17.703800000000001</v>
      </c>
      <c r="W62" s="5">
        <v>0.40960000000000002</v>
      </c>
      <c r="X62" s="5">
        <v>13.841433333333335</v>
      </c>
      <c r="Y62" s="5">
        <v>4.9282000000000004</v>
      </c>
      <c r="Z62" s="5">
        <v>5.5799999999999995E-2</v>
      </c>
      <c r="AA62" s="5">
        <v>99.211966666666683</v>
      </c>
      <c r="AC62" t="s">
        <v>25</v>
      </c>
      <c r="AE62" s="42">
        <f t="shared" si="1"/>
        <v>0.20375884525211008</v>
      </c>
      <c r="AG62" s="22">
        <v>12.969644690330483</v>
      </c>
      <c r="AH62" s="22"/>
      <c r="AI62" s="22">
        <v>58.215354229475082</v>
      </c>
      <c r="AJ62" s="22">
        <v>9.8964685180153278E-2</v>
      </c>
      <c r="AL62" s="1">
        <v>2.9466153222329661</v>
      </c>
      <c r="AM62" s="1">
        <v>0</v>
      </c>
      <c r="AN62" s="1">
        <v>5.3384677767033928E-2</v>
      </c>
      <c r="AO62" s="1">
        <v>0</v>
      </c>
      <c r="AP62" s="20">
        <v>3</v>
      </c>
      <c r="AQ62" t="s">
        <v>85</v>
      </c>
      <c r="AR62" s="1">
        <v>1.9105468684970208</v>
      </c>
      <c r="AS62" s="1">
        <v>6.8523786336354336E-2</v>
      </c>
      <c r="AT62" s="1">
        <v>1.946309150525577E-3</v>
      </c>
      <c r="AU62" s="1">
        <v>1.9015068922953234E-2</v>
      </c>
      <c r="AV62" s="1">
        <v>0</v>
      </c>
      <c r="AW62" s="1">
        <v>0</v>
      </c>
      <c r="AX62" s="1">
        <v>0</v>
      </c>
      <c r="AY62" s="20">
        <v>2.0000320329068542</v>
      </c>
      <c r="AZ62" t="s">
        <v>85</v>
      </c>
      <c r="BA62" s="1">
        <v>1.537709126558138</v>
      </c>
      <c r="BB62" s="1">
        <v>1.03484110193212</v>
      </c>
      <c r="BC62" s="1">
        <v>0.39350118251589566</v>
      </c>
      <c r="BD62" s="1">
        <v>2.5854132024213439E-2</v>
      </c>
      <c r="BE62" s="1">
        <v>8.0624240627789577E-3</v>
      </c>
      <c r="BF62" s="20">
        <v>2.9999679670931463</v>
      </c>
      <c r="BH62" s="20">
        <f t="shared" si="0"/>
        <v>8</v>
      </c>
      <c r="BJ62" s="19">
        <v>0.51259999999999994</v>
      </c>
      <c r="BK62" s="19">
        <v>0.34489999999999998</v>
      </c>
      <c r="BL62" s="19">
        <v>8.9099999999999999E-2</v>
      </c>
      <c r="BM62" s="19">
        <v>2.2800000000000001E-2</v>
      </c>
      <c r="BN62" s="19">
        <v>8.6E-3</v>
      </c>
      <c r="BO62" s="19">
        <v>1E-3</v>
      </c>
      <c r="BP62" s="19">
        <v>9.4999999999999998E-3</v>
      </c>
      <c r="BQ62" s="19" t="s">
        <v>84</v>
      </c>
      <c r="BR62" s="19" t="s">
        <v>84</v>
      </c>
      <c r="BS62" s="19" t="s">
        <v>84</v>
      </c>
      <c r="BT62" s="19"/>
      <c r="BU62" s="19">
        <v>1.15E-2</v>
      </c>
      <c r="BX62" s="19" t="s">
        <v>84</v>
      </c>
      <c r="BY62" s="19" t="s">
        <v>84</v>
      </c>
      <c r="BZ62" s="19" t="s">
        <v>84</v>
      </c>
      <c r="CA62" s="19" t="s">
        <v>84</v>
      </c>
      <c r="CB62" s="19" t="s">
        <v>84</v>
      </c>
      <c r="CC62" s="19" t="s">
        <v>84</v>
      </c>
    </row>
    <row r="63" spans="1:81" x14ac:dyDescent="0.2">
      <c r="A63" s="3">
        <v>430</v>
      </c>
      <c r="C63" s="3">
        <v>1</v>
      </c>
      <c r="D63" s="44">
        <v>2.0190754119955041E-3</v>
      </c>
      <c r="E63" s="46">
        <v>8.1000000000000003E-2</v>
      </c>
      <c r="F63" s="234">
        <v>6.4789863493401878</v>
      </c>
      <c r="G63" s="51">
        <v>0.12881725496818194</v>
      </c>
      <c r="H63" s="229" t="s">
        <v>113</v>
      </c>
      <c r="I63" s="235">
        <v>6.9197147394295389</v>
      </c>
      <c r="J63" s="228">
        <v>0.3</v>
      </c>
      <c r="K63" s="229" t="s">
        <v>113</v>
      </c>
      <c r="O63" s="49">
        <v>1500</v>
      </c>
      <c r="P63" s="24">
        <v>7.0023999999999997</v>
      </c>
      <c r="Q63" s="3">
        <v>1</v>
      </c>
      <c r="R63" s="5">
        <v>40.726300000000002</v>
      </c>
      <c r="S63" s="5">
        <v>0.29210000000000003</v>
      </c>
      <c r="T63" s="5">
        <v>22.715199999999999</v>
      </c>
      <c r="U63" s="5">
        <v>9.3700000000000006E-2</v>
      </c>
      <c r="V63" s="5">
        <v>15.2234</v>
      </c>
      <c r="W63" s="5">
        <v>0.31290000000000001</v>
      </c>
      <c r="X63" s="5">
        <v>16.829599999999999</v>
      </c>
      <c r="Y63" s="5">
        <v>3.0960000000000001</v>
      </c>
      <c r="Z63" s="5">
        <v>8.72E-2</v>
      </c>
      <c r="AA63" s="5">
        <v>99.37639999999999</v>
      </c>
      <c r="AC63" t="s">
        <v>25</v>
      </c>
      <c r="AE63" s="42">
        <f t="shared" si="1"/>
        <v>0.11677814108201111</v>
      </c>
      <c r="AG63" s="22">
        <v>8.0654556584216621</v>
      </c>
      <c r="AH63" s="22"/>
      <c r="AI63" s="22">
        <v>66.330077306120984</v>
      </c>
      <c r="AJ63" s="22">
        <v>0.27584637811534235</v>
      </c>
      <c r="AL63" s="1">
        <v>2.9791547394759079</v>
      </c>
      <c r="AM63" s="1">
        <v>0</v>
      </c>
      <c r="AN63" s="1">
        <v>2.084526052409208E-2</v>
      </c>
      <c r="AO63" s="1">
        <v>0</v>
      </c>
      <c r="AP63" s="20">
        <v>3</v>
      </c>
      <c r="AQ63" t="s">
        <v>85</v>
      </c>
      <c r="AR63" s="1">
        <v>1.9375051031275077</v>
      </c>
      <c r="AS63" s="1">
        <v>4.1038562750798188E-2</v>
      </c>
      <c r="AT63" s="1">
        <v>5.4191670638700151E-3</v>
      </c>
      <c r="AU63" s="1">
        <v>1.6074957075249856E-2</v>
      </c>
      <c r="AV63" s="1">
        <v>0</v>
      </c>
      <c r="AW63" s="1">
        <v>0</v>
      </c>
      <c r="AX63" s="1">
        <v>0</v>
      </c>
      <c r="AY63" s="20">
        <v>2.0000377900174255</v>
      </c>
      <c r="AZ63" t="s">
        <v>85</v>
      </c>
      <c r="BA63" s="1">
        <v>1.8352720254013251</v>
      </c>
      <c r="BB63" s="1">
        <v>0.89027911761056822</v>
      </c>
      <c r="BC63" s="1">
        <v>0.24265664775183601</v>
      </c>
      <c r="BD63" s="1">
        <v>1.9386932650257861E-2</v>
      </c>
      <c r="BE63" s="1">
        <v>1.2367486568588274E-2</v>
      </c>
      <c r="BF63" s="20">
        <v>2.9999622099825753</v>
      </c>
      <c r="BH63" s="20">
        <f t="shared" si="0"/>
        <v>8</v>
      </c>
      <c r="BJ63" s="19">
        <v>0.61180000000000001</v>
      </c>
      <c r="BK63" s="19">
        <v>0.29680000000000001</v>
      </c>
      <c r="BL63" s="19">
        <v>5.3800000000000001E-2</v>
      </c>
      <c r="BM63" s="19">
        <v>1.6400000000000001E-2</v>
      </c>
      <c r="BN63" s="19">
        <v>6.4999999999999997E-3</v>
      </c>
      <c r="BO63" s="19">
        <v>2.7000000000000001E-3</v>
      </c>
      <c r="BP63" s="19">
        <v>8.0000000000000002E-3</v>
      </c>
      <c r="BQ63" s="19" t="s">
        <v>84</v>
      </c>
      <c r="BR63" s="19" t="s">
        <v>84</v>
      </c>
      <c r="BS63" s="19" t="s">
        <v>84</v>
      </c>
      <c r="BT63" s="19"/>
      <c r="BU63" s="19">
        <v>4.1000000000000003E-3</v>
      </c>
      <c r="BX63" s="19" t="s">
        <v>84</v>
      </c>
      <c r="BY63" s="19" t="s">
        <v>84</v>
      </c>
      <c r="BZ63" s="19" t="s">
        <v>84</v>
      </c>
      <c r="CA63" s="19" t="s">
        <v>84</v>
      </c>
      <c r="CB63" s="19" t="s">
        <v>84</v>
      </c>
      <c r="CC63" s="19" t="s">
        <v>84</v>
      </c>
    </row>
    <row r="64" spans="1:81" x14ac:dyDescent="0.2">
      <c r="A64" s="3">
        <v>431</v>
      </c>
      <c r="C64" s="3">
        <v>5</v>
      </c>
      <c r="D64" s="44">
        <v>2.0179460695460491E-3</v>
      </c>
      <c r="E64" s="46">
        <v>0.217</v>
      </c>
      <c r="F64" s="234">
        <v>6.9474382823935255</v>
      </c>
      <c r="G64" s="51">
        <v>0.14360969860162812</v>
      </c>
      <c r="H64" s="229">
        <v>0.2049668323503207</v>
      </c>
      <c r="I64" s="235">
        <v>6.3747639151539026</v>
      </c>
      <c r="J64" s="228">
        <v>0.3</v>
      </c>
      <c r="K64" s="229">
        <v>0.20485026295796591</v>
      </c>
      <c r="L64" s="48"/>
      <c r="M64" s="48"/>
      <c r="N64" s="48"/>
      <c r="O64" s="49">
        <v>1370</v>
      </c>
      <c r="P64" s="24">
        <v>6.2610999999999999</v>
      </c>
      <c r="Q64" s="3">
        <v>4</v>
      </c>
      <c r="R64" s="5">
        <v>39.429450000000003</v>
      </c>
      <c r="S64" s="5">
        <v>0.3332</v>
      </c>
      <c r="T64" s="5">
        <v>22.494074999999999</v>
      </c>
      <c r="U64" s="5">
        <v>0.10150000000000001</v>
      </c>
      <c r="V64" s="5">
        <v>16.45045</v>
      </c>
      <c r="W64" s="5">
        <v>0.32757500000000001</v>
      </c>
      <c r="X64" s="5">
        <v>11.949075000000001</v>
      </c>
      <c r="Y64" s="5">
        <v>8.182974999999999</v>
      </c>
      <c r="Z64" s="5">
        <v>0.13187499999999999</v>
      </c>
      <c r="AA64" s="5">
        <v>99.400175000000004</v>
      </c>
      <c r="AC64" t="s">
        <v>25</v>
      </c>
      <c r="AE64" s="42">
        <f t="shared" si="1"/>
        <v>0.32984850437999591</v>
      </c>
      <c r="AG64" s="22">
        <v>21.738692484265929</v>
      </c>
      <c r="AH64" s="22"/>
      <c r="AI64" s="22">
        <v>56.415295054092908</v>
      </c>
      <c r="AJ64" s="22">
        <v>0.30166831362540381</v>
      </c>
      <c r="AL64" s="1">
        <v>2.9440619742079277</v>
      </c>
      <c r="AM64" s="1">
        <v>0</v>
      </c>
      <c r="AN64" s="1">
        <v>5.5938025792072299E-2</v>
      </c>
      <c r="AO64" s="1">
        <v>0</v>
      </c>
      <c r="AP64" s="20">
        <v>3</v>
      </c>
      <c r="AQ64" t="s">
        <v>85</v>
      </c>
      <c r="AR64" s="1">
        <v>1.9235372892058669</v>
      </c>
      <c r="AS64" s="1">
        <v>5.1766522612602797E-2</v>
      </c>
      <c r="AT64" s="1">
        <v>5.9919352906292215E-3</v>
      </c>
      <c r="AU64" s="1">
        <v>1.8716790579995413E-2</v>
      </c>
      <c r="AV64" s="1">
        <v>0</v>
      </c>
      <c r="AW64" s="1">
        <v>0</v>
      </c>
      <c r="AX64" s="1">
        <v>0</v>
      </c>
      <c r="AY64" s="20">
        <v>2.000012537689094</v>
      </c>
      <c r="AZ64" t="s">
        <v>85</v>
      </c>
      <c r="BA64" s="1">
        <v>1.3300533499415381</v>
      </c>
      <c r="BB64" s="1">
        <v>0.9754738861243718</v>
      </c>
      <c r="BC64" s="1">
        <v>0.65465213625753782</v>
      </c>
      <c r="BD64" s="1">
        <v>2.0716787510443393E-2</v>
      </c>
      <c r="BE64" s="1">
        <v>1.9091302477013607E-2</v>
      </c>
      <c r="BF64" s="20">
        <v>2.9999874623109046</v>
      </c>
      <c r="BH64" s="20">
        <f t="shared" si="0"/>
        <v>7.9999999999999982</v>
      </c>
      <c r="BJ64" s="19">
        <v>0.44340000000000002</v>
      </c>
      <c r="BK64" s="19">
        <v>0.32519999999999999</v>
      </c>
      <c r="BL64" s="19">
        <v>0.18640000000000001</v>
      </c>
      <c r="BM64" s="19">
        <v>1.35E-2</v>
      </c>
      <c r="BN64" s="19">
        <v>6.8999999999999999E-3</v>
      </c>
      <c r="BO64" s="19">
        <v>3.0000000000000001E-3</v>
      </c>
      <c r="BP64" s="19">
        <v>9.4000000000000004E-3</v>
      </c>
      <c r="BQ64" s="19" t="s">
        <v>84</v>
      </c>
      <c r="BR64" s="19" t="s">
        <v>84</v>
      </c>
      <c r="BS64" s="19" t="s">
        <v>84</v>
      </c>
      <c r="BT64" s="19"/>
      <c r="BU64" s="19">
        <v>1.24E-2</v>
      </c>
      <c r="BX64" s="19" t="s">
        <v>84</v>
      </c>
      <c r="BY64" s="19" t="s">
        <v>84</v>
      </c>
      <c r="BZ64" s="19" t="s">
        <v>84</v>
      </c>
      <c r="CA64" s="19" t="s">
        <v>84</v>
      </c>
      <c r="CB64" s="19" t="s">
        <v>84</v>
      </c>
      <c r="CC64" s="19" t="s">
        <v>84</v>
      </c>
    </row>
    <row r="65" spans="1:81" x14ac:dyDescent="0.2">
      <c r="A65" s="3">
        <v>432</v>
      </c>
      <c r="C65" s="3">
        <v>3</v>
      </c>
      <c r="D65" s="44">
        <v>2.0239877851544832E-3</v>
      </c>
      <c r="E65" s="46">
        <v>0.11600000000000001</v>
      </c>
      <c r="F65" s="234">
        <v>9.2010200811918352</v>
      </c>
      <c r="G65" s="51">
        <v>0.13638381226647764</v>
      </c>
      <c r="H65" s="229">
        <v>6.2599757562717365E-2</v>
      </c>
      <c r="I65" s="235">
        <v>9.3665467132015845</v>
      </c>
      <c r="J65" s="228">
        <v>0.3</v>
      </c>
      <c r="K65" s="229">
        <v>6.2610025018678767E-2</v>
      </c>
      <c r="L65" s="48"/>
      <c r="M65" s="48"/>
      <c r="N65" s="48"/>
      <c r="O65" s="49">
        <v>1350</v>
      </c>
      <c r="P65" s="24">
        <v>6.1652000000000005</v>
      </c>
      <c r="Q65" s="3">
        <v>4</v>
      </c>
      <c r="R65" s="5">
        <v>40.156025</v>
      </c>
      <c r="S65" s="5">
        <v>0.36404999999999998</v>
      </c>
      <c r="T65" s="5">
        <v>22.442975000000001</v>
      </c>
      <c r="U65" s="5">
        <v>0.17759999999999998</v>
      </c>
      <c r="V65" s="5">
        <v>17.468875000000001</v>
      </c>
      <c r="W65" s="5">
        <v>0.47530000000000006</v>
      </c>
      <c r="X65" s="5">
        <v>14.393775</v>
      </c>
      <c r="Y65" s="5">
        <v>4.4318500000000007</v>
      </c>
      <c r="Z65" s="5">
        <v>7.3349999999999999E-2</v>
      </c>
      <c r="AA65" s="5">
        <v>99.983800000000002</v>
      </c>
      <c r="AC65" t="s">
        <v>25</v>
      </c>
      <c r="AE65" s="42">
        <f t="shared" si="1"/>
        <v>0.18119814656142957</v>
      </c>
      <c r="AG65" s="22">
        <v>11.636280958742971</v>
      </c>
      <c r="AH65" s="22"/>
      <c r="AI65" s="22">
        <v>59.486353955902935</v>
      </c>
      <c r="AJ65" s="22">
        <v>0.52784687575367972</v>
      </c>
      <c r="AL65" s="1">
        <v>2.9640528416989738</v>
      </c>
      <c r="AM65" s="1">
        <v>0</v>
      </c>
      <c r="AN65" s="1">
        <v>3.5947158301026239E-2</v>
      </c>
      <c r="AO65" s="1">
        <v>0</v>
      </c>
      <c r="AP65" s="20">
        <v>3</v>
      </c>
      <c r="AQ65" t="s">
        <v>85</v>
      </c>
      <c r="AR65" s="1">
        <v>1.9164644187284556</v>
      </c>
      <c r="AS65" s="1">
        <v>5.2983428034299784E-2</v>
      </c>
      <c r="AT65" s="1">
        <v>1.0364611569719401E-2</v>
      </c>
      <c r="AU65" s="1">
        <v>2.0216055482892445E-2</v>
      </c>
      <c r="AV65" s="1">
        <v>0</v>
      </c>
      <c r="AW65" s="1">
        <v>0</v>
      </c>
      <c r="AX65" s="1">
        <v>0</v>
      </c>
      <c r="AY65" s="20">
        <v>2.0000285138153671</v>
      </c>
      <c r="AZ65" t="s">
        <v>85</v>
      </c>
      <c r="BA65" s="1">
        <v>1.5838661636173623</v>
      </c>
      <c r="BB65" s="1">
        <v>1.025387687726814</v>
      </c>
      <c r="BC65" s="1">
        <v>0.35050435223564053</v>
      </c>
      <c r="BD65" s="1">
        <v>2.9715871607586642E-2</v>
      </c>
      <c r="BE65" s="1">
        <v>1.0497410997230042E-2</v>
      </c>
      <c r="BF65" s="20">
        <v>2.9999714861846334</v>
      </c>
      <c r="BH65" s="20">
        <f t="shared" si="0"/>
        <v>8</v>
      </c>
      <c r="BJ65" s="19">
        <v>0.52800000000000002</v>
      </c>
      <c r="BK65" s="19">
        <v>0.34179999999999999</v>
      </c>
      <c r="BL65" s="19">
        <v>7.8600000000000003E-2</v>
      </c>
      <c r="BM65" s="19">
        <v>2.12E-2</v>
      </c>
      <c r="BN65" s="19">
        <v>9.9000000000000008E-3</v>
      </c>
      <c r="BO65" s="19">
        <v>5.1999999999999998E-3</v>
      </c>
      <c r="BP65" s="19">
        <v>1.01E-2</v>
      </c>
      <c r="BQ65" s="19" t="s">
        <v>84</v>
      </c>
      <c r="BR65" s="19" t="s">
        <v>84</v>
      </c>
      <c r="BS65" s="19" t="s">
        <v>84</v>
      </c>
      <c r="BT65" s="19"/>
      <c r="BU65" s="19">
        <v>5.1999999999999998E-3</v>
      </c>
      <c r="BX65" s="19" t="s">
        <v>84</v>
      </c>
      <c r="BY65" s="19" t="s">
        <v>84</v>
      </c>
      <c r="BZ65" s="19" t="s">
        <v>84</v>
      </c>
      <c r="CA65" s="19" t="s">
        <v>84</v>
      </c>
      <c r="CB65" s="19" t="s">
        <v>84</v>
      </c>
      <c r="CC65" s="19" t="s">
        <v>84</v>
      </c>
    </row>
    <row r="66" spans="1:81" x14ac:dyDescent="0.2">
      <c r="A66" s="3">
        <v>433</v>
      </c>
      <c r="C66" s="3">
        <v>6</v>
      </c>
      <c r="D66" s="44">
        <v>2.022597229916134E-3</v>
      </c>
      <c r="E66" s="46">
        <v>9.2999999999999999E-2</v>
      </c>
      <c r="F66" s="234">
        <v>8.3283667789521019</v>
      </c>
      <c r="G66" s="51">
        <v>0.14162116120606788</v>
      </c>
      <c r="H66" s="229">
        <v>0.12442036217724291</v>
      </c>
      <c r="I66" s="235">
        <v>8.674054580594003</v>
      </c>
      <c r="J66" s="228">
        <v>0.3</v>
      </c>
      <c r="K66" s="229">
        <v>0.12446301752933836</v>
      </c>
      <c r="L66" s="48"/>
      <c r="M66" s="48"/>
      <c r="N66" s="48"/>
      <c r="O66" s="49">
        <v>1430</v>
      </c>
      <c r="P66" s="24">
        <v>6.6007000000000007</v>
      </c>
      <c r="Q66" s="3">
        <v>5</v>
      </c>
      <c r="R66" s="5">
        <v>40.441980000000001</v>
      </c>
      <c r="S66" s="5">
        <v>0.36500000000000005</v>
      </c>
      <c r="T66" s="5">
        <v>22.634640000000001</v>
      </c>
      <c r="U66" s="5">
        <v>0.14898</v>
      </c>
      <c r="V66" s="5">
        <v>16.102540000000001</v>
      </c>
      <c r="W66" s="5">
        <v>0.45790000000000008</v>
      </c>
      <c r="X66" s="5">
        <v>15.878480000000001</v>
      </c>
      <c r="Y66" s="5">
        <v>3.5531600000000005</v>
      </c>
      <c r="Z66" s="5">
        <v>8.4659999999999999E-2</v>
      </c>
      <c r="AA66" s="5">
        <v>99.667339999999996</v>
      </c>
      <c r="AC66" t="s">
        <v>25</v>
      </c>
      <c r="AE66" s="42">
        <f t="shared" si="1"/>
        <v>0.13854834391688062</v>
      </c>
      <c r="AG66" s="22">
        <v>9.2999120660311654</v>
      </c>
      <c r="AH66" s="22"/>
      <c r="AI66" s="22">
        <v>63.731300029525869</v>
      </c>
      <c r="AJ66" s="22">
        <v>0.43942592098230682</v>
      </c>
      <c r="AL66" s="1">
        <v>2.9680087610214181</v>
      </c>
      <c r="AM66" s="1">
        <v>0</v>
      </c>
      <c r="AN66" s="1">
        <v>3.1991238978581915E-2</v>
      </c>
      <c r="AO66" s="1">
        <v>0</v>
      </c>
      <c r="AP66" s="20">
        <v>3</v>
      </c>
      <c r="AQ66" t="s">
        <v>85</v>
      </c>
      <c r="AR66" s="1">
        <v>1.9257806245331017</v>
      </c>
      <c r="AS66" s="1">
        <v>4.540790804155849E-2</v>
      </c>
      <c r="AT66" s="1">
        <v>8.6444144775395127E-3</v>
      </c>
      <c r="AU66" s="1">
        <v>2.0152354422777314E-2</v>
      </c>
      <c r="AV66" s="1">
        <v>0</v>
      </c>
      <c r="AW66" s="1">
        <v>1.4698525022893705E-5</v>
      </c>
      <c r="AX66" s="1">
        <v>0</v>
      </c>
      <c r="AY66" s="20">
        <v>2</v>
      </c>
      <c r="AZ66" t="s">
        <v>85</v>
      </c>
      <c r="BA66" s="1">
        <v>1.737201678871418</v>
      </c>
      <c r="BB66" s="1">
        <v>0.9429067551483733</v>
      </c>
      <c r="BC66" s="1">
        <v>0.27939631197834319</v>
      </c>
      <c r="BD66" s="1">
        <v>2.8463535607719512E-2</v>
      </c>
      <c r="BE66" s="1">
        <v>1.2046416919171113E-2</v>
      </c>
      <c r="BF66" s="20">
        <v>3.0000146985250251</v>
      </c>
      <c r="BH66" s="20">
        <f t="shared" si="0"/>
        <v>8.0000146985250247</v>
      </c>
      <c r="BJ66" s="19">
        <v>0.57909999999999995</v>
      </c>
      <c r="BK66" s="19">
        <v>0.31430000000000002</v>
      </c>
      <c r="BL66" s="19">
        <v>0.06</v>
      </c>
      <c r="BM66" s="19">
        <v>1.8700000000000001E-2</v>
      </c>
      <c r="BN66" s="19">
        <v>9.4999999999999998E-3</v>
      </c>
      <c r="BO66" s="19">
        <v>4.3E-3</v>
      </c>
      <c r="BP66" s="19">
        <v>1.01E-2</v>
      </c>
      <c r="BQ66" s="19" t="s">
        <v>84</v>
      </c>
      <c r="BR66" s="19" t="s">
        <v>84</v>
      </c>
      <c r="BS66" s="19" t="s">
        <v>84</v>
      </c>
      <c r="BT66" s="19"/>
      <c r="BU66" s="19">
        <v>4.0000000000000001E-3</v>
      </c>
      <c r="BX66" s="19" t="s">
        <v>84</v>
      </c>
      <c r="BY66" s="19" t="s">
        <v>84</v>
      </c>
      <c r="BZ66" s="19" t="s">
        <v>84</v>
      </c>
      <c r="CA66" s="19" t="s">
        <v>84</v>
      </c>
      <c r="CB66" s="19" t="s">
        <v>84</v>
      </c>
      <c r="CC66" s="19" t="s">
        <v>84</v>
      </c>
    </row>
    <row r="67" spans="1:81" x14ac:dyDescent="0.2">
      <c r="A67" s="3" t="s">
        <v>12</v>
      </c>
      <c r="C67" s="3">
        <v>5</v>
      </c>
      <c r="D67" s="44">
        <v>2.0223514077047735E-3</v>
      </c>
      <c r="E67" s="46">
        <v>0.128</v>
      </c>
      <c r="F67" s="234">
        <v>8.44570060090577</v>
      </c>
      <c r="G67" s="51">
        <v>0.12846504627785091</v>
      </c>
      <c r="H67" s="229">
        <v>0.10758279747265388</v>
      </c>
      <c r="I67" s="235">
        <v>8.5272020619326927</v>
      </c>
      <c r="J67" s="228">
        <v>0.33444619604834935</v>
      </c>
      <c r="K67" s="229">
        <v>0.10768106300098833</v>
      </c>
      <c r="L67" s="48"/>
      <c r="M67" s="48"/>
      <c r="N67" s="48"/>
      <c r="O67" s="49">
        <v>1360</v>
      </c>
      <c r="P67" s="24">
        <v>6.2079000000000004</v>
      </c>
      <c r="Q67" s="3">
        <v>6</v>
      </c>
      <c r="R67" s="5">
        <v>39.426749999999998</v>
      </c>
      <c r="S67" s="5">
        <v>0.43084999999999996</v>
      </c>
      <c r="T67" s="5">
        <v>21.862383333333337</v>
      </c>
      <c r="U67" s="5">
        <v>6.1166666666666668E-2</v>
      </c>
      <c r="V67" s="5">
        <v>18.328700000000001</v>
      </c>
      <c r="W67" s="5">
        <v>0.41694999999999999</v>
      </c>
      <c r="X67" s="5">
        <v>13.276866666666669</v>
      </c>
      <c r="Y67" s="5">
        <v>4.8261499999999993</v>
      </c>
      <c r="Z67" s="5">
        <v>8.8733333333333331E-2</v>
      </c>
      <c r="AA67" s="5">
        <v>98.718549999999993</v>
      </c>
      <c r="AC67" t="s">
        <v>25</v>
      </c>
      <c r="AE67" s="42">
        <f t="shared" si="1"/>
        <v>0.2071408883165613</v>
      </c>
      <c r="AG67" s="22">
        <v>12.836048065156636</v>
      </c>
      <c r="AH67" s="22"/>
      <c r="AI67" s="22">
        <v>56.347763295218996</v>
      </c>
      <c r="AJ67" s="22">
        <v>0.1872609333570443</v>
      </c>
      <c r="AL67" s="1">
        <v>2.9648918452115214</v>
      </c>
      <c r="AM67" s="1">
        <v>0</v>
      </c>
      <c r="AN67" s="1">
        <v>3.5108154788478618E-2</v>
      </c>
      <c r="AO67" s="1">
        <v>0</v>
      </c>
      <c r="AP67" s="20">
        <v>3</v>
      </c>
      <c r="AQ67" t="s">
        <v>85</v>
      </c>
      <c r="AR67" s="1">
        <v>1.902522979072359</v>
      </c>
      <c r="AS67" s="1">
        <v>6.9436065118664306E-2</v>
      </c>
      <c r="AT67" s="1">
        <v>3.6367004807848556E-3</v>
      </c>
      <c r="AU67" s="1">
        <v>2.4374972444527222E-2</v>
      </c>
      <c r="AV67" s="1">
        <v>0</v>
      </c>
      <c r="AW67" s="1">
        <v>2.9282883664549786E-5</v>
      </c>
      <c r="AX67" s="1">
        <v>0</v>
      </c>
      <c r="AY67" s="20">
        <v>2</v>
      </c>
      <c r="AZ67" t="s">
        <v>85</v>
      </c>
      <c r="BA67" s="1">
        <v>1.4884080695630679</v>
      </c>
      <c r="BB67" s="1">
        <v>1.0832674646884579</v>
      </c>
      <c r="BC67" s="1">
        <v>0.38885870788848254</v>
      </c>
      <c r="BD67" s="1">
        <v>2.6557505971272412E-2</v>
      </c>
      <c r="BE67" s="1">
        <v>1.2937534772382851E-2</v>
      </c>
      <c r="BF67" s="20">
        <v>3.0000292828836632</v>
      </c>
      <c r="BH67" s="20">
        <f t="shared" si="0"/>
        <v>8.0000292828836628</v>
      </c>
      <c r="BJ67" s="19">
        <v>0.49609999999999999</v>
      </c>
      <c r="BK67" s="19">
        <v>0.36109999999999998</v>
      </c>
      <c r="BL67" s="19">
        <v>8.5199999999999998E-2</v>
      </c>
      <c r="BM67" s="19">
        <v>3.04E-2</v>
      </c>
      <c r="BN67" s="19">
        <v>8.8999999999999999E-3</v>
      </c>
      <c r="BO67" s="19">
        <v>1.8E-3</v>
      </c>
      <c r="BP67" s="19">
        <v>1.2200000000000001E-2</v>
      </c>
      <c r="BQ67" s="19" t="s">
        <v>84</v>
      </c>
      <c r="BR67" s="19" t="s">
        <v>84</v>
      </c>
      <c r="BS67" s="19" t="s">
        <v>84</v>
      </c>
      <c r="BT67" s="19"/>
      <c r="BU67" s="19">
        <v>4.3E-3</v>
      </c>
      <c r="BX67" s="19" t="s">
        <v>84</v>
      </c>
      <c r="BY67" s="19" t="s">
        <v>84</v>
      </c>
      <c r="BZ67" s="19" t="s">
        <v>84</v>
      </c>
      <c r="CA67" s="19" t="s">
        <v>84</v>
      </c>
      <c r="CB67" s="19" t="s">
        <v>84</v>
      </c>
      <c r="CC67" s="19" t="s">
        <v>84</v>
      </c>
    </row>
    <row r="68" spans="1:81" x14ac:dyDescent="0.2">
      <c r="A68" s="3" t="s">
        <v>11</v>
      </c>
      <c r="C68" s="3">
        <v>2</v>
      </c>
      <c r="D68" s="44">
        <v>2.022614727552306E-3</v>
      </c>
      <c r="E68" s="46">
        <v>0.128</v>
      </c>
      <c r="F68" s="234">
        <v>8.5102700114181307</v>
      </c>
      <c r="G68" s="51">
        <v>0.12567402343854697</v>
      </c>
      <c r="H68" s="229">
        <v>0.11287609676640102</v>
      </c>
      <c r="I68" s="235">
        <v>8.5917766908731874</v>
      </c>
      <c r="J68" s="228">
        <v>0.33009190049885168</v>
      </c>
      <c r="K68" s="229">
        <v>0.11300168607170942</v>
      </c>
      <c r="L68" s="48"/>
      <c r="M68" s="48"/>
      <c r="N68" s="48"/>
      <c r="O68" s="49">
        <v>1400</v>
      </c>
      <c r="P68" s="24">
        <v>6.4215</v>
      </c>
      <c r="Q68" s="3">
        <v>2</v>
      </c>
      <c r="R68" s="5">
        <v>39.630850000000002</v>
      </c>
      <c r="S68" s="5">
        <v>0.45055000000000001</v>
      </c>
      <c r="T68" s="5">
        <v>22.055099999999999</v>
      </c>
      <c r="U68" s="5">
        <v>4.6350000000000002E-2</v>
      </c>
      <c r="V68" s="5">
        <v>17.884599999999999</v>
      </c>
      <c r="W68" s="5">
        <v>0.40990000000000004</v>
      </c>
      <c r="X68" s="5">
        <v>13.4344</v>
      </c>
      <c r="Y68" s="5">
        <v>4.7968000000000002</v>
      </c>
      <c r="Z68" s="5">
        <v>8.2150000000000001E-2</v>
      </c>
      <c r="AA68" s="5">
        <v>98.790699999999987</v>
      </c>
      <c r="AC68" t="s">
        <v>25</v>
      </c>
      <c r="AE68" s="42">
        <f t="shared" si="1"/>
        <v>0.20421725900976279</v>
      </c>
      <c r="AG68" s="22">
        <v>12.811438048838502</v>
      </c>
      <c r="AH68" s="22"/>
      <c r="AI68" s="22">
        <v>57.239062438203014</v>
      </c>
      <c r="AJ68" s="22">
        <v>0.14072556936747732</v>
      </c>
      <c r="AL68" s="1">
        <v>2.973320150663374</v>
      </c>
      <c r="AM68" s="1">
        <v>0</v>
      </c>
      <c r="AN68" s="1">
        <v>2.6679849336626038E-2</v>
      </c>
      <c r="AO68" s="1">
        <v>0</v>
      </c>
      <c r="AP68" s="20">
        <v>3</v>
      </c>
      <c r="AQ68" t="s">
        <v>85</v>
      </c>
      <c r="AR68" s="1">
        <v>1.9234927085758133</v>
      </c>
      <c r="AS68" s="1">
        <v>4.8327034915981629E-2</v>
      </c>
      <c r="AT68" s="1">
        <v>2.7493679713353728E-3</v>
      </c>
      <c r="AU68" s="1">
        <v>2.5430297486850276E-2</v>
      </c>
      <c r="AV68" s="1">
        <v>0</v>
      </c>
      <c r="AW68" s="1">
        <v>5.9105001937176382E-7</v>
      </c>
      <c r="AX68" s="1">
        <v>0</v>
      </c>
      <c r="AY68" s="20">
        <v>2</v>
      </c>
      <c r="AZ68" t="s">
        <v>85</v>
      </c>
      <c r="BA68" s="1">
        <v>1.5025713630537236</v>
      </c>
      <c r="BB68" s="1">
        <v>1.0738350788207349</v>
      </c>
      <c r="BC68" s="1">
        <v>0.38559645670068521</v>
      </c>
      <c r="BD68" s="1">
        <v>2.6047835374665079E-2</v>
      </c>
      <c r="BE68" s="1">
        <v>1.1949857100210426E-2</v>
      </c>
      <c r="BF68" s="20">
        <v>3.0000005910500191</v>
      </c>
      <c r="BH68" s="20">
        <f t="shared" si="0"/>
        <v>8.0000005910500196</v>
      </c>
      <c r="BJ68" s="19">
        <v>0.50090000000000001</v>
      </c>
      <c r="BK68" s="19">
        <v>0.3579</v>
      </c>
      <c r="BL68" s="19">
        <v>9.4299999999999995E-2</v>
      </c>
      <c r="BM68" s="19">
        <v>2.0199999999999999E-2</v>
      </c>
      <c r="BN68" s="19">
        <v>8.6999999999999994E-3</v>
      </c>
      <c r="BO68" s="19">
        <v>1.4E-3</v>
      </c>
      <c r="BP68" s="19">
        <v>1.2699999999999999E-2</v>
      </c>
      <c r="BQ68" s="19" t="s">
        <v>84</v>
      </c>
      <c r="BR68" s="19" t="s">
        <v>84</v>
      </c>
      <c r="BS68" s="19" t="s">
        <v>84</v>
      </c>
      <c r="BT68" s="19"/>
      <c r="BU68" s="19">
        <v>4.0000000000000001E-3</v>
      </c>
      <c r="BX68" s="19" t="s">
        <v>84</v>
      </c>
      <c r="BY68" s="19" t="s">
        <v>84</v>
      </c>
      <c r="BZ68" s="19" t="s">
        <v>84</v>
      </c>
      <c r="CA68" s="19" t="s">
        <v>84</v>
      </c>
      <c r="CB68" s="19" t="s">
        <v>84</v>
      </c>
      <c r="CC68" s="19" t="s">
        <v>84</v>
      </c>
    </row>
    <row r="69" spans="1:81" x14ac:dyDescent="0.2">
      <c r="A69" s="3">
        <v>439</v>
      </c>
      <c r="C69" s="3">
        <v>4</v>
      </c>
      <c r="D69" s="44">
        <v>2.0232700900602585E-3</v>
      </c>
      <c r="E69" s="46">
        <v>0.11799999999999999</v>
      </c>
      <c r="F69" s="234">
        <v>8.8412819705003809</v>
      </c>
      <c r="G69" s="51">
        <v>0.14647969837728211</v>
      </c>
      <c r="H69" s="229">
        <v>8.1422000572955275E-2</v>
      </c>
      <c r="I69" s="235">
        <v>8.9912747144015306</v>
      </c>
      <c r="J69" s="228">
        <v>0.3</v>
      </c>
      <c r="K69" s="229">
        <v>8.1434106252618751E-2</v>
      </c>
      <c r="L69" s="48"/>
      <c r="M69" s="48"/>
      <c r="N69" s="48"/>
      <c r="O69" s="49">
        <v>1380</v>
      </c>
      <c r="P69" s="24">
        <v>6.3433000000000002</v>
      </c>
      <c r="Q69" s="3">
        <v>4</v>
      </c>
      <c r="R69" s="5">
        <v>40.702600000000004</v>
      </c>
      <c r="S69" s="5">
        <v>0.37535000000000002</v>
      </c>
      <c r="T69" s="5">
        <v>22.738849999999999</v>
      </c>
      <c r="U69" s="5">
        <v>2.4275000000000001E-2</v>
      </c>
      <c r="V69" s="5">
        <v>17.172900000000002</v>
      </c>
      <c r="W69" s="5">
        <v>0.40200000000000002</v>
      </c>
      <c r="X69" s="5">
        <v>14.703250000000001</v>
      </c>
      <c r="Y69" s="5">
        <v>4.5487000000000002</v>
      </c>
      <c r="Z69" s="5">
        <v>7.5124999999999997E-2</v>
      </c>
      <c r="AA69" s="5">
        <v>100.74305</v>
      </c>
      <c r="AC69" t="s">
        <v>25</v>
      </c>
      <c r="AE69" s="42">
        <f t="shared" si="1"/>
        <v>0.18190419325632429</v>
      </c>
      <c r="AG69" s="22">
        <v>11.844721868201029</v>
      </c>
      <c r="AH69" s="22"/>
      <c r="AI69" s="22">
        <v>60.407390547436471</v>
      </c>
      <c r="AJ69" s="22">
        <v>7.1535868689075938E-2</v>
      </c>
      <c r="AL69" s="1">
        <v>2.9752181327352081</v>
      </c>
      <c r="AM69" s="1">
        <v>0</v>
      </c>
      <c r="AN69" s="1">
        <v>2.4781867264791924E-2</v>
      </c>
      <c r="AO69" s="1">
        <v>0</v>
      </c>
      <c r="AP69" s="20">
        <v>3</v>
      </c>
      <c r="AQ69" t="s">
        <v>85</v>
      </c>
      <c r="AR69" s="1">
        <v>1.9341569844605369</v>
      </c>
      <c r="AS69" s="1">
        <v>4.3786749910998832E-2</v>
      </c>
      <c r="AT69" s="1">
        <v>1.4029130090626395E-3</v>
      </c>
      <c r="AU69" s="1">
        <v>2.0641119114810525E-2</v>
      </c>
      <c r="AV69" s="1">
        <v>0</v>
      </c>
      <c r="AW69" s="1">
        <v>1.2233504591119271E-5</v>
      </c>
      <c r="AX69" s="1">
        <v>0</v>
      </c>
      <c r="AY69" s="20">
        <v>2</v>
      </c>
      <c r="AZ69" t="s">
        <v>85</v>
      </c>
      <c r="BA69" s="1">
        <v>1.6022067144321688</v>
      </c>
      <c r="BB69" s="1">
        <v>1.0060176410109944</v>
      </c>
      <c r="BC69" s="1">
        <v>0.3562518196722228</v>
      </c>
      <c r="BD69" s="1">
        <v>2.4889040043778444E-2</v>
      </c>
      <c r="BE69" s="1">
        <v>1.0647018345425998E-2</v>
      </c>
      <c r="BF69" s="20">
        <v>3.0000122335045907</v>
      </c>
      <c r="BH69" s="20">
        <f t="shared" si="0"/>
        <v>8.0000122335045916</v>
      </c>
      <c r="BJ69" s="19">
        <v>0.53410000000000002</v>
      </c>
      <c r="BK69" s="19">
        <v>0.33529999999999999</v>
      </c>
      <c r="BL69" s="19">
        <v>8.9399999999999993E-2</v>
      </c>
      <c r="BM69" s="19">
        <v>1.84E-2</v>
      </c>
      <c r="BN69" s="19">
        <v>8.3000000000000001E-3</v>
      </c>
      <c r="BO69" s="19">
        <v>6.9999999999999999E-4</v>
      </c>
      <c r="BP69" s="19">
        <v>1.03E-2</v>
      </c>
      <c r="BQ69" s="19" t="s">
        <v>84</v>
      </c>
      <c r="BR69" s="19" t="s">
        <v>84</v>
      </c>
      <c r="BS69" s="19" t="s">
        <v>84</v>
      </c>
      <c r="BT69" s="19"/>
      <c r="BU69" s="19">
        <v>3.5000000000000001E-3</v>
      </c>
      <c r="BX69" s="19" t="s">
        <v>84</v>
      </c>
      <c r="BY69" s="19" t="s">
        <v>84</v>
      </c>
      <c r="BZ69" s="19" t="s">
        <v>84</v>
      </c>
      <c r="CA69" s="19" t="s">
        <v>84</v>
      </c>
      <c r="CB69" s="19" t="s">
        <v>84</v>
      </c>
      <c r="CC69" s="19" t="s">
        <v>84</v>
      </c>
    </row>
    <row r="70" spans="1:81" x14ac:dyDescent="0.2">
      <c r="A70" s="3">
        <v>444</v>
      </c>
      <c r="C70" s="3">
        <v>3</v>
      </c>
      <c r="D70" s="44">
        <v>2.0167512152083557E-3</v>
      </c>
      <c r="E70" s="46">
        <v>0.251</v>
      </c>
      <c r="F70" s="234">
        <v>6.5140776903349629</v>
      </c>
      <c r="G70" s="51">
        <v>0.14474706206769059</v>
      </c>
      <c r="H70" s="229">
        <v>0.13785964584283825</v>
      </c>
      <c r="I70" s="235">
        <v>5.7126968207681372</v>
      </c>
      <c r="J70" s="228">
        <v>0.3</v>
      </c>
      <c r="K70" s="229">
        <v>0.13774988276530861</v>
      </c>
      <c r="L70" s="48"/>
      <c r="M70" s="48"/>
      <c r="N70" s="48"/>
      <c r="O70" s="49">
        <v>1260</v>
      </c>
      <c r="P70" s="24">
        <v>5.6303999999999998</v>
      </c>
      <c r="Q70" s="3">
        <v>2</v>
      </c>
      <c r="R70" s="5">
        <v>39.453500000000005</v>
      </c>
      <c r="S70" s="5">
        <v>0.40149999999999997</v>
      </c>
      <c r="T70" s="5">
        <v>22.452849999999998</v>
      </c>
      <c r="U70" s="5">
        <v>7.1550000000000002E-2</v>
      </c>
      <c r="V70" s="5">
        <v>15.678800000000001</v>
      </c>
      <c r="W70" s="5">
        <v>0.31759999999999999</v>
      </c>
      <c r="X70" s="5">
        <v>11.33155</v>
      </c>
      <c r="Y70" s="5">
        <v>9.3936999999999991</v>
      </c>
      <c r="Z70" s="5">
        <v>0.15839999999999999</v>
      </c>
      <c r="AA70" s="5">
        <v>99.259449999999987</v>
      </c>
      <c r="AC70" t="s">
        <v>25</v>
      </c>
      <c r="AE70" s="42">
        <f t="shared" si="1"/>
        <v>0.37336123004153215</v>
      </c>
      <c r="AG70" s="22">
        <v>25.122228663819531</v>
      </c>
      <c r="AH70" s="22"/>
      <c r="AI70" s="22">
        <v>56.291830245863295</v>
      </c>
      <c r="AJ70" s="22">
        <v>0.2132332935602276</v>
      </c>
      <c r="AL70" s="1">
        <v>2.9519891399408253</v>
      </c>
      <c r="AM70" s="1">
        <v>0</v>
      </c>
      <c r="AN70" s="1">
        <v>4.8010860059174654E-2</v>
      </c>
      <c r="AO70" s="1">
        <v>0</v>
      </c>
      <c r="AP70" s="20">
        <v>3</v>
      </c>
      <c r="AQ70" t="s">
        <v>85</v>
      </c>
      <c r="AR70" s="1">
        <v>1.9319491406131744</v>
      </c>
      <c r="AS70" s="1">
        <v>4.1207387774734802E-2</v>
      </c>
      <c r="AT70" s="1">
        <v>4.2326630869026364E-3</v>
      </c>
      <c r="AU70" s="1">
        <v>2.2600337685868103E-2</v>
      </c>
      <c r="AV70" s="1">
        <v>0</v>
      </c>
      <c r="AW70" s="1">
        <v>1.0470839320042558E-5</v>
      </c>
      <c r="AX70" s="1">
        <v>0</v>
      </c>
      <c r="AY70" s="20">
        <v>2</v>
      </c>
      <c r="AZ70" t="s">
        <v>85</v>
      </c>
      <c r="BA70" s="1">
        <v>1.263941821307782</v>
      </c>
      <c r="BB70" s="1">
        <v>0.93988549004140398</v>
      </c>
      <c r="BC70" s="1">
        <v>0.75307640658059627</v>
      </c>
      <c r="BD70" s="1">
        <v>2.012774612216418E-2</v>
      </c>
      <c r="BE70" s="1">
        <v>2.297900678737301E-2</v>
      </c>
      <c r="BF70" s="20">
        <v>3.0000104708393196</v>
      </c>
      <c r="BH70" s="20">
        <f t="shared" si="0"/>
        <v>8.0000104708393192</v>
      </c>
      <c r="BJ70" s="19">
        <v>0.42130000000000001</v>
      </c>
      <c r="BK70" s="19">
        <v>0.31330000000000002</v>
      </c>
      <c r="BL70" s="19">
        <v>0.22470000000000001</v>
      </c>
      <c r="BM70" s="19">
        <v>1.21E-2</v>
      </c>
      <c r="BN70" s="19">
        <v>6.7000000000000002E-3</v>
      </c>
      <c r="BO70" s="19">
        <v>2.0999999999999999E-3</v>
      </c>
      <c r="BP70" s="19">
        <v>1.1299999999999999E-2</v>
      </c>
      <c r="BQ70" s="19" t="s">
        <v>84</v>
      </c>
      <c r="BR70" s="19" t="s">
        <v>84</v>
      </c>
      <c r="BS70" s="19" t="s">
        <v>84</v>
      </c>
      <c r="BT70" s="19"/>
      <c r="BU70" s="19">
        <v>8.5000000000000006E-3</v>
      </c>
      <c r="BX70" s="19" t="s">
        <v>84</v>
      </c>
      <c r="BY70" s="19" t="s">
        <v>84</v>
      </c>
      <c r="BZ70" s="19" t="s">
        <v>84</v>
      </c>
      <c r="CA70" s="19" t="s">
        <v>84</v>
      </c>
      <c r="CB70" s="19" t="s">
        <v>84</v>
      </c>
      <c r="CC70" s="19" t="s">
        <v>84</v>
      </c>
    </row>
    <row r="71" spans="1:81" x14ac:dyDescent="0.2">
      <c r="A71" s="3">
        <v>455</v>
      </c>
      <c r="C71" s="3">
        <v>4</v>
      </c>
      <c r="D71" s="44">
        <v>2.0182327760261735E-3</v>
      </c>
      <c r="E71" s="46">
        <v>9.2999999999999999E-2</v>
      </c>
      <c r="F71" s="234">
        <v>6.1718363059637404</v>
      </c>
      <c r="G71" s="51">
        <v>0.13173399340866909</v>
      </c>
      <c r="H71" s="229">
        <v>6.5917646553420972E-2</v>
      </c>
      <c r="I71" s="235">
        <v>6.516784778729301</v>
      </c>
      <c r="J71" s="228">
        <v>0.3</v>
      </c>
      <c r="K71" s="229">
        <v>6.5940245269357739E-2</v>
      </c>
      <c r="L71" s="48"/>
      <c r="M71" s="48"/>
      <c r="N71" s="48"/>
      <c r="O71" s="49">
        <v>1500</v>
      </c>
      <c r="P71" s="24">
        <v>7.0108000000000006</v>
      </c>
      <c r="Q71" s="3">
        <v>3</v>
      </c>
      <c r="R71" s="5">
        <v>41.080399999999997</v>
      </c>
      <c r="S71" s="5">
        <v>0.32056666666666667</v>
      </c>
      <c r="T71" s="5">
        <v>22.244633333333336</v>
      </c>
      <c r="U71" s="5">
        <v>0.54743333333333333</v>
      </c>
      <c r="V71" s="5">
        <v>14.100833333333334</v>
      </c>
      <c r="W71" s="5">
        <v>0.29343333333333332</v>
      </c>
      <c r="X71" s="5">
        <v>17.408933333333334</v>
      </c>
      <c r="Y71" s="5">
        <v>3.6122666666666667</v>
      </c>
      <c r="Z71" s="5">
        <v>5.8233333333333331E-2</v>
      </c>
      <c r="AA71" s="5">
        <v>99.666733333333354</v>
      </c>
      <c r="AC71" t="s">
        <v>25</v>
      </c>
      <c r="AE71" s="42">
        <f t="shared" si="1"/>
        <v>0.12977831558013558</v>
      </c>
      <c r="AG71" s="22">
        <v>9.302343069358642</v>
      </c>
      <c r="AH71" s="22"/>
      <c r="AI71" s="22">
        <v>68.750541737501791</v>
      </c>
      <c r="AJ71" s="22">
        <v>1.6234594079840279</v>
      </c>
      <c r="AL71" s="1">
        <v>2.9890685935052241</v>
      </c>
      <c r="AM71" s="1">
        <v>0</v>
      </c>
      <c r="AN71" s="1">
        <v>1.0931406494775864E-2</v>
      </c>
      <c r="AO71" s="1">
        <v>0</v>
      </c>
      <c r="AP71" s="20">
        <v>3</v>
      </c>
      <c r="AQ71" t="s">
        <v>85</v>
      </c>
      <c r="AR71" s="1">
        <v>1.8966460963012248</v>
      </c>
      <c r="AS71" s="1">
        <v>5.5912665814992372E-2</v>
      </c>
      <c r="AT71" s="1">
        <v>3.1492511707059731E-2</v>
      </c>
      <c r="AU71" s="1">
        <v>1.7547681319951065E-2</v>
      </c>
      <c r="AV71" s="1">
        <v>0</v>
      </c>
      <c r="AW71" s="1">
        <v>0</v>
      </c>
      <c r="AX71" s="1">
        <v>0</v>
      </c>
      <c r="AY71" s="20">
        <v>2.0015989551432281</v>
      </c>
      <c r="AZ71" t="s">
        <v>85</v>
      </c>
      <c r="BA71" s="1">
        <v>1.8883475340185136</v>
      </c>
      <c r="BB71" s="1">
        <v>0.80214026854856646</v>
      </c>
      <c r="BC71" s="1">
        <v>0.28161394571338416</v>
      </c>
      <c r="BD71" s="1">
        <v>1.8084066607904091E-2</v>
      </c>
      <c r="BE71" s="1">
        <v>8.2152299684035059E-3</v>
      </c>
      <c r="BF71" s="20">
        <v>2.9984010448567715</v>
      </c>
      <c r="BH71" s="20">
        <f t="shared" si="0"/>
        <v>8</v>
      </c>
      <c r="BJ71" s="19">
        <v>0.62939999999999996</v>
      </c>
      <c r="BK71" s="19">
        <v>0.26740000000000003</v>
      </c>
      <c r="BL71" s="19">
        <v>4.5499999999999999E-2</v>
      </c>
      <c r="BM71" s="19">
        <v>2.6100000000000002E-2</v>
      </c>
      <c r="BN71" s="19">
        <v>6.0000000000000001E-3</v>
      </c>
      <c r="BO71" s="19">
        <v>1.5699999999999999E-2</v>
      </c>
      <c r="BP71" s="19">
        <v>5.4999999999999997E-3</v>
      </c>
      <c r="BQ71" s="19" t="s">
        <v>84</v>
      </c>
      <c r="BR71" s="19">
        <v>3.3E-3</v>
      </c>
      <c r="BS71" s="19"/>
      <c r="BT71" s="19">
        <f t="shared" si="3"/>
        <v>3.3E-3</v>
      </c>
      <c r="BU71" s="19">
        <v>1.1000000000000001E-3</v>
      </c>
      <c r="BX71" s="19" t="s">
        <v>84</v>
      </c>
      <c r="BY71" s="19" t="s">
        <v>84</v>
      </c>
      <c r="BZ71" s="19" t="s">
        <v>84</v>
      </c>
      <c r="CA71" s="19" t="s">
        <v>84</v>
      </c>
      <c r="CB71" s="19" t="s">
        <v>84</v>
      </c>
      <c r="CC71" s="19" t="s">
        <v>84</v>
      </c>
    </row>
    <row r="72" spans="1:81" x14ac:dyDescent="0.2">
      <c r="A72" s="71">
        <v>466</v>
      </c>
      <c r="B72" s="74"/>
      <c r="C72" s="71">
        <v>1</v>
      </c>
      <c r="D72" s="73">
        <v>2.0176440250643315E-3</v>
      </c>
      <c r="E72" s="247">
        <v>0.38</v>
      </c>
      <c r="F72" s="248">
        <v>7.7158519627860134</v>
      </c>
      <c r="G72" s="249">
        <v>0.1357445412253841</v>
      </c>
      <c r="H72" s="250" t="s">
        <v>113</v>
      </c>
      <c r="I72" s="251">
        <v>6.2058772513124971</v>
      </c>
      <c r="J72" s="252">
        <v>0.34489748278806487</v>
      </c>
      <c r="K72" s="250" t="s">
        <v>113</v>
      </c>
      <c r="L72" s="74"/>
      <c r="M72" s="74"/>
      <c r="N72" s="74"/>
      <c r="O72" s="165">
        <v>1430</v>
      </c>
      <c r="P72" s="166">
        <v>6.6001000000000003</v>
      </c>
      <c r="Q72" s="71">
        <v>4</v>
      </c>
      <c r="R72" s="167">
        <v>39.071550000000002</v>
      </c>
      <c r="S72" s="167">
        <v>0.999475</v>
      </c>
      <c r="T72" s="167">
        <v>22.131675000000001</v>
      </c>
      <c r="U72" s="167">
        <v>1.89E-2</v>
      </c>
      <c r="V72" s="167">
        <v>16.076725000000003</v>
      </c>
      <c r="W72" s="167">
        <v>0.26557500000000001</v>
      </c>
      <c r="X72" s="167">
        <v>7.2408000000000001</v>
      </c>
      <c r="Y72" s="167">
        <v>13.8666</v>
      </c>
      <c r="Z72" s="167">
        <v>0.27607500000000001</v>
      </c>
      <c r="AA72" s="167">
        <v>99.947375000000008</v>
      </c>
      <c r="AB72" s="74"/>
      <c r="AC72" s="74" t="s">
        <v>25</v>
      </c>
      <c r="AD72" s="74"/>
      <c r="AE72" s="92">
        <f t="shared" si="1"/>
        <v>0.5791973088914113</v>
      </c>
      <c r="AF72" s="74"/>
      <c r="AG72" s="168">
        <v>38.005514650644166</v>
      </c>
      <c r="AH72" s="168"/>
      <c r="AI72" s="168">
        <v>44.52435167097066</v>
      </c>
      <c r="AJ72" s="168">
        <v>5.7232509942973589E-2</v>
      </c>
      <c r="AK72" s="74"/>
      <c r="AL72" s="169">
        <v>2.9549499648986104</v>
      </c>
      <c r="AM72" s="169">
        <v>0</v>
      </c>
      <c r="AN72" s="169">
        <v>4.5050035101389607E-2</v>
      </c>
      <c r="AO72" s="169">
        <v>0</v>
      </c>
      <c r="AP72" s="170">
        <v>3</v>
      </c>
      <c r="AQ72" s="74" t="s">
        <v>85</v>
      </c>
      <c r="AR72" s="169">
        <v>1.9276429392611494</v>
      </c>
      <c r="AS72" s="169">
        <v>1.4324776427810406E-2</v>
      </c>
      <c r="AT72" s="169">
        <v>1.130124106552482E-3</v>
      </c>
      <c r="AU72" s="169">
        <v>5.6867166098602949E-2</v>
      </c>
      <c r="AV72" s="169">
        <v>0</v>
      </c>
      <c r="AW72" s="169">
        <v>3.4994105884811333E-5</v>
      </c>
      <c r="AX72" s="169">
        <v>0</v>
      </c>
      <c r="AY72" s="170">
        <v>2</v>
      </c>
      <c r="AZ72" s="74" t="s">
        <v>85</v>
      </c>
      <c r="BA72" s="169">
        <v>0.8163653978442158</v>
      </c>
      <c r="BB72" s="169">
        <v>1.0025211610492748</v>
      </c>
      <c r="BC72" s="169">
        <v>1.1236540342880557</v>
      </c>
      <c r="BD72" s="169">
        <v>1.7012264033009736E-2</v>
      </c>
      <c r="BE72" s="169">
        <v>4.0482136891327659E-2</v>
      </c>
      <c r="BF72" s="170">
        <v>3.0000349941058837</v>
      </c>
      <c r="BG72" s="74"/>
      <c r="BH72" s="170">
        <f>AP72+AY72+BF72</f>
        <v>8.0000349941058833</v>
      </c>
      <c r="BI72" s="74"/>
      <c r="BJ72" s="171">
        <v>0.27210000000000001</v>
      </c>
      <c r="BK72" s="171">
        <v>0.3342</v>
      </c>
      <c r="BL72" s="171">
        <v>0.34949999999999998</v>
      </c>
      <c r="BM72" s="171" t="s">
        <v>113</v>
      </c>
      <c r="BN72" s="171">
        <v>5.7000000000000002E-3</v>
      </c>
      <c r="BO72" s="171">
        <v>5.9999999999999995E-4</v>
      </c>
      <c r="BP72" s="171">
        <v>2.2499999999999999E-2</v>
      </c>
      <c r="BQ72" s="171"/>
      <c r="BR72" s="171">
        <v>5.8999999999999999E-3</v>
      </c>
      <c r="BS72" s="171"/>
      <c r="BT72" s="171">
        <f>BR72+BS72</f>
        <v>5.8999999999999999E-3</v>
      </c>
      <c r="BU72" s="171">
        <v>9.5999999999999992E-3</v>
      </c>
      <c r="BV72" s="74"/>
      <c r="BW72" s="74"/>
      <c r="BX72" s="171" t="s">
        <v>84</v>
      </c>
      <c r="BY72" s="171" t="s">
        <v>84</v>
      </c>
      <c r="BZ72" s="171" t="s">
        <v>84</v>
      </c>
      <c r="CA72" s="171" t="s">
        <v>84</v>
      </c>
      <c r="CB72" s="171" t="s">
        <v>84</v>
      </c>
      <c r="CC72" s="171" t="s">
        <v>84</v>
      </c>
    </row>
    <row r="73" spans="1:81" x14ac:dyDescent="0.2">
      <c r="A73" s="3"/>
      <c r="B73" s="3"/>
      <c r="C73" s="3"/>
      <c r="D73" s="3"/>
      <c r="E73" s="46"/>
      <c r="F73" s="3"/>
      <c r="G73" s="3"/>
      <c r="H73" s="3"/>
      <c r="I73" s="46"/>
      <c r="J73" s="46"/>
      <c r="K73" s="3"/>
      <c r="L73" s="3"/>
      <c r="M73" s="3"/>
      <c r="N73" s="3"/>
      <c r="O73" s="3"/>
      <c r="P73" s="3"/>
      <c r="Q73" s="3"/>
      <c r="R73" s="5"/>
      <c r="S73" s="5"/>
      <c r="T73" s="5"/>
      <c r="U73" s="5"/>
      <c r="V73" s="5"/>
      <c r="W73" s="5"/>
      <c r="X73" s="5"/>
      <c r="Y73" s="5"/>
      <c r="Z73" s="5"/>
      <c r="AA73" s="5"/>
      <c r="AG73" s="22"/>
      <c r="AH73" s="22"/>
      <c r="AI73" s="22"/>
      <c r="AJ73" s="22"/>
      <c r="AL73" s="1"/>
      <c r="AM73" s="1"/>
      <c r="AN73" s="1"/>
      <c r="AO73" s="1"/>
      <c r="AP73" s="20"/>
      <c r="AR73" s="1"/>
      <c r="AS73" s="1"/>
      <c r="AT73" s="1"/>
      <c r="AU73" s="1"/>
      <c r="AV73" s="1"/>
      <c r="AW73" s="1"/>
      <c r="AX73" s="1"/>
      <c r="AY73" s="20"/>
      <c r="BA73" s="1"/>
      <c r="BB73" s="1"/>
      <c r="BC73" s="1"/>
      <c r="BD73" s="1"/>
      <c r="BE73" s="1"/>
      <c r="BF73" s="20"/>
      <c r="BH73" s="20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X73" s="19"/>
      <c r="BY73" s="19"/>
      <c r="BZ73" s="19"/>
      <c r="CA73" s="19"/>
      <c r="CB73" s="19"/>
      <c r="CC73" s="19"/>
    </row>
    <row r="74" spans="1:81" x14ac:dyDescent="0.2"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81" ht="19" x14ac:dyDescent="0.25">
      <c r="A75" s="246" t="s">
        <v>307</v>
      </c>
    </row>
    <row r="76" spans="1:81" x14ac:dyDescent="0.2">
      <c r="A76"/>
    </row>
    <row r="77" spans="1:81" x14ac:dyDescent="0.2">
      <c r="A77" s="259" t="s">
        <v>308</v>
      </c>
    </row>
    <row r="78" spans="1:81" x14ac:dyDescent="0.2">
      <c r="A78" s="259" t="s">
        <v>354</v>
      </c>
    </row>
    <row r="79" spans="1:81" x14ac:dyDescent="0.2">
      <c r="A79" s="259" t="s">
        <v>344</v>
      </c>
    </row>
    <row r="80" spans="1:81" x14ac:dyDescent="0.2">
      <c r="A80" s="259" t="s">
        <v>309</v>
      </c>
    </row>
    <row r="81" spans="1:1" x14ac:dyDescent="0.2">
      <c r="A81" s="259" t="s">
        <v>310</v>
      </c>
    </row>
    <row r="85" spans="1:1" x14ac:dyDescent="0.2">
      <c r="A85" s="291" t="s">
        <v>360</v>
      </c>
    </row>
    <row r="86" spans="1:1" x14ac:dyDescent="0.2">
      <c r="A86" s="282" t="s">
        <v>357</v>
      </c>
    </row>
    <row r="87" spans="1:1" x14ac:dyDescent="0.2">
      <c r="A87" s="282" t="s">
        <v>358</v>
      </c>
    </row>
  </sheetData>
  <mergeCells count="6">
    <mergeCell ref="F15:H15"/>
    <mergeCell ref="AL16:AP16"/>
    <mergeCell ref="AR16:AY16"/>
    <mergeCell ref="BA16:BF16"/>
    <mergeCell ref="O17:P17"/>
    <mergeCell ref="I15:K15"/>
  </mergeCells>
  <conditionalFormatting sqref="AL18:BH73">
    <cfRule type="cellIs" dxfId="2" priority="1" operator="lessThanOrEqual">
      <formula>0.0049</formula>
    </cfRule>
  </conditionalFormatting>
  <pageMargins left="0.7" right="0.7" top="0.75" bottom="0.75" header="0.3" footer="0.3"/>
  <pageSetup paperSize="9" orientation="portrait" horizontalDpi="1200" verticalDpi="12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AV77"/>
  <sheetViews>
    <sheetView zoomScaleNormal="100" workbookViewId="0">
      <pane xSplit="2" ySplit="12" topLeftCell="C13" activePane="bottomRight" state="frozen"/>
      <selection pane="topRight" activeCell="C1" sqref="C1"/>
      <selection pane="bottomLeft" activeCell="A6" sqref="A6"/>
      <selection pane="bottomRight"/>
    </sheetView>
  </sheetViews>
  <sheetFormatPr baseColWidth="10" defaultColWidth="8.83203125" defaultRowHeight="15" x14ac:dyDescent="0.2"/>
  <cols>
    <col min="1" max="1" width="8.33203125" style="2" bestFit="1" customWidth="1"/>
    <col min="2" max="2" width="7.5" customWidth="1"/>
    <col min="3" max="13" width="6.1640625" customWidth="1"/>
    <col min="14" max="14" width="7.33203125" customWidth="1"/>
    <col min="15" max="15" width="3.33203125" customWidth="1"/>
    <col min="16" max="16" width="21.1640625" customWidth="1"/>
    <col min="17" max="17" width="5.6640625" customWidth="1"/>
    <col min="18" max="18" width="15.33203125" customWidth="1"/>
    <col min="19" max="19" width="3.33203125" customWidth="1"/>
    <col min="20" max="20" width="12.33203125" customWidth="1"/>
    <col min="21" max="21" width="12" customWidth="1"/>
    <col min="22" max="22" width="3.33203125" customWidth="1"/>
    <col min="26" max="26" width="3.5" customWidth="1"/>
    <col min="30" max="30" width="3.5" customWidth="1"/>
    <col min="33" max="33" width="3.5" customWidth="1"/>
    <col min="34" max="35" width="4.83203125" customWidth="1"/>
    <col min="36" max="36" width="6.5" customWidth="1"/>
    <col min="37" max="37" width="8.6640625" customWidth="1"/>
    <col min="38" max="39" width="8.33203125" customWidth="1"/>
    <col min="40" max="48" width="4.83203125" customWidth="1"/>
  </cols>
  <sheetData>
    <row r="7" spans="1:48" ht="19" x14ac:dyDescent="0.2">
      <c r="B7" s="36"/>
      <c r="C7" s="36"/>
      <c r="D7" s="35"/>
    </row>
    <row r="8" spans="1:48" ht="19" x14ac:dyDescent="0.2">
      <c r="A8" s="253" t="s">
        <v>359</v>
      </c>
      <c r="B8" s="36"/>
      <c r="C8" s="36"/>
      <c r="D8" s="35"/>
      <c r="W8" s="37" t="s">
        <v>96</v>
      </c>
      <c r="X8" s="38" t="s">
        <v>109</v>
      </c>
      <c r="Y8" s="38" t="s">
        <v>110</v>
      </c>
      <c r="Z8" s="23"/>
      <c r="AA8" s="24"/>
      <c r="AB8" s="23"/>
      <c r="AC8" s="39" t="s">
        <v>355</v>
      </c>
      <c r="AD8" s="23"/>
    </row>
    <row r="9" spans="1:48" ht="19" x14ac:dyDescent="0.2">
      <c r="A9" s="36"/>
      <c r="B9" s="36"/>
      <c r="C9" s="36"/>
      <c r="D9" s="35"/>
      <c r="W9" s="37" t="s">
        <v>97</v>
      </c>
      <c r="X9" s="40" t="s">
        <v>109</v>
      </c>
      <c r="Y9" s="41" t="s">
        <v>111</v>
      </c>
      <c r="Z9" s="42"/>
      <c r="AA9" s="42"/>
      <c r="AB9" s="42"/>
      <c r="AC9" s="43" t="s">
        <v>356</v>
      </c>
      <c r="AD9" s="42"/>
    </row>
    <row r="10" spans="1:48" ht="19" x14ac:dyDescent="0.2">
      <c r="A10" s="36"/>
      <c r="B10" s="36"/>
      <c r="C10" s="36"/>
      <c r="D10" s="35"/>
      <c r="W10" s="37"/>
      <c r="X10" s="40"/>
      <c r="Y10" s="41"/>
      <c r="Z10" s="42"/>
      <c r="AA10" s="42"/>
      <c r="AB10" s="42"/>
      <c r="AC10" s="257"/>
      <c r="AD10" s="42"/>
    </row>
    <row r="11" spans="1:48" s="16" customFormat="1" ht="17" x14ac:dyDescent="0.2">
      <c r="A11" s="17" t="s">
        <v>27</v>
      </c>
      <c r="B11" s="17" t="s">
        <v>10</v>
      </c>
      <c r="C11" s="17" t="s">
        <v>2</v>
      </c>
      <c r="D11" s="14" t="s">
        <v>5</v>
      </c>
      <c r="E11" s="17" t="s">
        <v>1</v>
      </c>
      <c r="F11" s="17" t="s">
        <v>6</v>
      </c>
      <c r="G11" s="17" t="s">
        <v>8</v>
      </c>
      <c r="H11" s="17" t="s">
        <v>7</v>
      </c>
      <c r="I11" s="17" t="s">
        <v>0</v>
      </c>
      <c r="J11" s="17" t="s">
        <v>4</v>
      </c>
      <c r="K11" s="17" t="s">
        <v>3</v>
      </c>
      <c r="L11" s="31" t="s">
        <v>88</v>
      </c>
      <c r="M11" s="31" t="s">
        <v>89</v>
      </c>
      <c r="N11" s="17" t="s">
        <v>9</v>
      </c>
      <c r="P11" s="17" t="s">
        <v>24</v>
      </c>
      <c r="R11" s="29" t="s">
        <v>46</v>
      </c>
      <c r="T11" s="17" t="s">
        <v>47</v>
      </c>
      <c r="U11" s="17" t="s">
        <v>48</v>
      </c>
    </row>
    <row r="12" spans="1:48" ht="32" x14ac:dyDescent="0.2">
      <c r="A12" s="17"/>
      <c r="B12" s="17"/>
      <c r="C12" s="17"/>
      <c r="D12" s="14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6"/>
      <c r="P12" s="17"/>
      <c r="Q12" s="16"/>
      <c r="R12" s="30" t="s">
        <v>49</v>
      </c>
      <c r="S12" s="16"/>
      <c r="T12" s="30" t="s">
        <v>51</v>
      </c>
      <c r="U12" s="30" t="s">
        <v>50</v>
      </c>
      <c r="V12" s="16"/>
      <c r="W12" s="32" t="s">
        <v>90</v>
      </c>
      <c r="X12" s="32" t="s">
        <v>91</v>
      </c>
      <c r="Y12" s="32" t="s">
        <v>92</v>
      </c>
      <c r="Z12" s="32"/>
      <c r="AA12" s="32" t="s">
        <v>93</v>
      </c>
      <c r="AB12" s="32" t="s">
        <v>94</v>
      </c>
      <c r="AC12" s="32" t="s">
        <v>95</v>
      </c>
      <c r="AD12" s="16"/>
      <c r="AE12" s="33" t="s">
        <v>96</v>
      </c>
      <c r="AF12" s="33" t="s">
        <v>97</v>
      </c>
      <c r="AG12" s="16"/>
      <c r="AH12" s="34" t="s">
        <v>32</v>
      </c>
      <c r="AI12" s="34" t="s">
        <v>33</v>
      </c>
      <c r="AJ12" s="34" t="s">
        <v>98</v>
      </c>
      <c r="AK12" s="34" t="s">
        <v>99</v>
      </c>
      <c r="AL12" s="34" t="s">
        <v>103</v>
      </c>
      <c r="AM12" s="34" t="s">
        <v>104</v>
      </c>
      <c r="AN12" s="34" t="s">
        <v>38</v>
      </c>
      <c r="AO12" s="34" t="s">
        <v>100</v>
      </c>
      <c r="AP12" s="34" t="s">
        <v>39</v>
      </c>
      <c r="AQ12" s="34" t="s">
        <v>41</v>
      </c>
      <c r="AR12" s="34" t="s">
        <v>101</v>
      </c>
      <c r="AS12" s="34" t="s">
        <v>43</v>
      </c>
      <c r="AT12" s="34" t="s">
        <v>102</v>
      </c>
      <c r="AU12" s="34" t="s">
        <v>37</v>
      </c>
      <c r="AV12" s="34" t="s">
        <v>9</v>
      </c>
    </row>
    <row r="13" spans="1:48" ht="19" x14ac:dyDescent="0.25">
      <c r="A13" s="8" t="s">
        <v>112</v>
      </c>
      <c r="B13" s="6"/>
      <c r="C13" s="6"/>
      <c r="D13" s="7"/>
      <c r="E13" s="6"/>
      <c r="F13" s="6"/>
      <c r="G13" s="6"/>
      <c r="H13" s="6"/>
      <c r="I13" s="6"/>
      <c r="J13" s="6"/>
      <c r="K13" s="6"/>
      <c r="L13" s="6"/>
      <c r="M13" s="6"/>
      <c r="N13" s="6"/>
      <c r="P13" s="6"/>
    </row>
    <row r="14" spans="1:48" x14ac:dyDescent="0.2">
      <c r="A14" s="3">
        <v>91</v>
      </c>
      <c r="B14" s="3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R14" s="22"/>
      <c r="S14" s="22"/>
      <c r="T14" s="24"/>
      <c r="U14" s="22"/>
      <c r="W14" s="23"/>
      <c r="X14" s="23"/>
      <c r="Y14" s="23"/>
      <c r="Z14" s="23"/>
      <c r="AA14" s="23"/>
      <c r="AB14" s="23"/>
      <c r="AC14" s="23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5"/>
    </row>
    <row r="15" spans="1:48" x14ac:dyDescent="0.2">
      <c r="A15" s="3">
        <v>119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R15" s="22"/>
      <c r="S15" s="22"/>
      <c r="T15" s="24"/>
      <c r="U15" s="22"/>
      <c r="W15" s="23"/>
      <c r="X15" s="23"/>
      <c r="Y15" s="23"/>
      <c r="Z15" s="23"/>
      <c r="AA15" s="23"/>
      <c r="AB15" s="23"/>
      <c r="AC15" s="23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5"/>
    </row>
    <row r="16" spans="1:48" x14ac:dyDescent="0.2">
      <c r="A16" s="3">
        <v>150</v>
      </c>
      <c r="B16" s="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R16" s="22"/>
      <c r="S16" s="22"/>
      <c r="T16" s="24"/>
      <c r="U16" s="22"/>
      <c r="W16" s="23"/>
      <c r="X16" s="23"/>
      <c r="Y16" s="23"/>
      <c r="Z16" s="23"/>
      <c r="AA16" s="23"/>
      <c r="AB16" s="23"/>
      <c r="AC16" s="23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5"/>
    </row>
    <row r="17" spans="1:48" x14ac:dyDescent="0.2">
      <c r="A17" s="3">
        <v>249</v>
      </c>
      <c r="B17" s="3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R17" s="22"/>
      <c r="S17" s="22"/>
      <c r="T17" s="24"/>
      <c r="U17" s="22"/>
      <c r="W17" s="23"/>
      <c r="X17" s="23"/>
      <c r="Y17" s="23"/>
      <c r="Z17" s="23"/>
      <c r="AA17" s="23"/>
      <c r="AB17" s="23"/>
      <c r="AC17" s="23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5"/>
    </row>
    <row r="18" spans="1:48" x14ac:dyDescent="0.2">
      <c r="A18" s="3">
        <v>297</v>
      </c>
      <c r="B18" s="3">
        <v>1</v>
      </c>
      <c r="C18" s="5">
        <v>55.633400000000002</v>
      </c>
      <c r="D18" s="5">
        <v>0.47860000000000003</v>
      </c>
      <c r="E18" s="5">
        <v>6.2770999999999999</v>
      </c>
      <c r="F18" s="5" t="s">
        <v>106</v>
      </c>
      <c r="G18" s="5">
        <v>6.0218999999999996</v>
      </c>
      <c r="H18" s="5">
        <v>5.8500000000000003E-2</v>
      </c>
      <c r="I18" s="5">
        <v>12.375400000000001</v>
      </c>
      <c r="J18" s="5">
        <v>14.8764</v>
      </c>
      <c r="K18" s="5">
        <v>4.1086999999999998</v>
      </c>
      <c r="L18" s="5" t="s">
        <v>106</v>
      </c>
      <c r="M18" s="5">
        <v>5.6899999999999999E-2</v>
      </c>
      <c r="N18" s="5">
        <v>99.942299999999989</v>
      </c>
      <c r="P18" t="s">
        <v>346</v>
      </c>
      <c r="R18" s="22">
        <v>40.436875070013912</v>
      </c>
      <c r="S18" s="22"/>
      <c r="T18" s="24">
        <v>78.550506753106419</v>
      </c>
      <c r="U18" s="22" t="s">
        <v>113</v>
      </c>
      <c r="W18" s="23">
        <v>28.781694587830025</v>
      </c>
      <c r="X18" s="23">
        <v>0</v>
      </c>
      <c r="Y18" s="23">
        <v>71.218305412169968</v>
      </c>
      <c r="Z18" s="23"/>
      <c r="AA18" s="23" t="s">
        <v>107</v>
      </c>
      <c r="AB18" s="23" t="s">
        <v>107</v>
      </c>
      <c r="AC18" s="23" t="s">
        <v>107</v>
      </c>
      <c r="AD18" s="26"/>
      <c r="AE18" s="26">
        <v>0.57499999999999996</v>
      </c>
      <c r="AF18" s="26">
        <v>1.4219999999999999</v>
      </c>
      <c r="AG18" s="26"/>
      <c r="AH18" s="26">
        <v>2.0061805352912145</v>
      </c>
      <c r="AI18" s="26">
        <v>1.2978708176230275E-2</v>
      </c>
      <c r="AJ18" s="26">
        <v>0</v>
      </c>
      <c r="AK18" s="26">
        <v>0.26677970878434465</v>
      </c>
      <c r="AL18" s="26">
        <v>0</v>
      </c>
      <c r="AM18" s="26">
        <v>0</v>
      </c>
      <c r="AN18" s="26">
        <v>0.18160489793311754</v>
      </c>
      <c r="AO18" s="26">
        <v>1.7868151634215504E-3</v>
      </c>
      <c r="AP18" s="26">
        <v>0.66528206363816034</v>
      </c>
      <c r="AQ18" s="26">
        <v>0.57476924116034278</v>
      </c>
      <c r="AR18" s="26">
        <v>3.1282989118733311E-4</v>
      </c>
      <c r="AS18" s="26">
        <v>0.28726936423934873</v>
      </c>
      <c r="AT18" s="26">
        <v>1.6501979671258021E-3</v>
      </c>
      <c r="AU18" s="26">
        <v>1.3856377555070693E-3</v>
      </c>
      <c r="AV18" s="25">
        <v>4.0000000000000018</v>
      </c>
    </row>
    <row r="19" spans="1:48" x14ac:dyDescent="0.2">
      <c r="A19" s="3">
        <v>310</v>
      </c>
      <c r="B19" s="3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R19" s="22"/>
      <c r="S19" s="22"/>
      <c r="T19" s="24"/>
      <c r="U19" s="22"/>
      <c r="W19" s="23"/>
      <c r="X19" s="23"/>
      <c r="Y19" s="23"/>
      <c r="Z19" s="23"/>
      <c r="AA19" s="23"/>
      <c r="AB19" s="23"/>
      <c r="AC19" s="23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5"/>
    </row>
    <row r="20" spans="1:48" x14ac:dyDescent="0.2">
      <c r="A20" s="3">
        <v>332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R20" s="22"/>
      <c r="S20" s="22"/>
      <c r="T20" s="24"/>
      <c r="U20" s="22"/>
      <c r="W20" s="23"/>
      <c r="X20" s="23"/>
      <c r="Y20" s="23"/>
      <c r="Z20" s="23"/>
      <c r="AA20" s="23"/>
      <c r="AB20" s="23"/>
      <c r="AC20" s="23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5"/>
    </row>
    <row r="21" spans="1:48" x14ac:dyDescent="0.2">
      <c r="A21" s="3" t="s">
        <v>108</v>
      </c>
      <c r="B21" s="6"/>
      <c r="C21" s="6"/>
      <c r="D21" s="7"/>
      <c r="E21" s="6"/>
      <c r="F21" s="6"/>
      <c r="G21" s="6"/>
      <c r="H21" s="6"/>
      <c r="I21" s="6"/>
      <c r="J21" s="6"/>
      <c r="K21" s="6"/>
      <c r="L21" s="6"/>
      <c r="M21" s="6"/>
      <c r="N21" s="5"/>
      <c r="P21" s="6"/>
      <c r="R21" s="22"/>
      <c r="S21" s="22"/>
      <c r="T21" s="24"/>
      <c r="U21" s="22"/>
      <c r="W21" s="23"/>
      <c r="X21" s="23"/>
      <c r="Y21" s="23"/>
      <c r="Z21" s="23"/>
      <c r="AA21" s="23"/>
      <c r="AB21" s="23"/>
      <c r="AC21" s="23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5"/>
    </row>
    <row r="22" spans="1:48" x14ac:dyDescent="0.2">
      <c r="A22" s="3"/>
      <c r="B22" s="6"/>
      <c r="C22" s="6"/>
      <c r="D22" s="7"/>
      <c r="E22" s="6"/>
      <c r="F22" s="6"/>
      <c r="G22" s="6"/>
      <c r="H22" s="6"/>
      <c r="I22" s="6"/>
      <c r="J22" s="6"/>
      <c r="K22" s="6"/>
      <c r="L22" s="6"/>
      <c r="M22" s="6"/>
      <c r="N22" s="5"/>
      <c r="P22" s="6"/>
      <c r="R22" s="22"/>
      <c r="S22" s="22"/>
      <c r="T22" s="24"/>
      <c r="U22" s="22"/>
      <c r="W22" s="23"/>
      <c r="X22" s="23"/>
      <c r="Y22" s="23"/>
      <c r="Z22" s="23"/>
      <c r="AA22" s="23"/>
      <c r="AB22" s="23"/>
      <c r="AC22" s="23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5"/>
    </row>
    <row r="23" spans="1:48" ht="19" x14ac:dyDescent="0.25">
      <c r="A23" s="8" t="s">
        <v>105</v>
      </c>
      <c r="B23" s="6"/>
      <c r="C23" s="6"/>
      <c r="D23" s="7"/>
      <c r="E23" s="6"/>
      <c r="F23" s="6"/>
      <c r="G23" s="6"/>
      <c r="H23" s="6"/>
      <c r="I23" s="6"/>
      <c r="J23" s="6"/>
      <c r="K23" s="6"/>
      <c r="L23" s="6"/>
      <c r="M23" s="6"/>
      <c r="N23" s="5"/>
      <c r="P23" s="6"/>
      <c r="R23" s="22"/>
      <c r="S23" s="22"/>
      <c r="T23" s="24"/>
      <c r="U23" s="22"/>
      <c r="W23" s="23"/>
      <c r="X23" s="23"/>
      <c r="Y23" s="23"/>
      <c r="Z23" s="23"/>
      <c r="AA23" s="23"/>
      <c r="AB23" s="23"/>
      <c r="AC23" s="23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5"/>
    </row>
    <row r="24" spans="1:48" x14ac:dyDescent="0.2">
      <c r="A24" s="4">
        <v>61</v>
      </c>
      <c r="B24" s="4">
        <v>3</v>
      </c>
      <c r="C24" s="1">
        <v>54.812533333333334</v>
      </c>
      <c r="D24" s="1">
        <v>0.47059999999999996</v>
      </c>
      <c r="E24" s="1">
        <v>8.1170333333333335</v>
      </c>
      <c r="F24" s="1">
        <v>0.13123333333333334</v>
      </c>
      <c r="G24" s="1">
        <v>5.8603999999999994</v>
      </c>
      <c r="H24" s="1">
        <v>8.2299999999999998E-2</v>
      </c>
      <c r="I24" s="1">
        <v>12.246233333333331</v>
      </c>
      <c r="J24" s="1">
        <v>13.558866666666667</v>
      </c>
      <c r="K24" s="1">
        <v>4.584433333333334</v>
      </c>
      <c r="L24" s="1">
        <v>0.15380000000000002</v>
      </c>
      <c r="M24" s="1">
        <v>1.4499999999999999E-2</v>
      </c>
      <c r="N24" s="5">
        <v>100.03193333333334</v>
      </c>
      <c r="P24" t="s">
        <v>25</v>
      </c>
      <c r="R24" s="22">
        <v>38.556802477859527</v>
      </c>
      <c r="S24" s="22"/>
      <c r="T24" s="24">
        <v>78.83041695289171</v>
      </c>
      <c r="U24" s="22">
        <v>1.0725255666239444</v>
      </c>
      <c r="W24" s="23">
        <v>29.816375340584951</v>
      </c>
      <c r="X24" s="23">
        <v>2.6876575185769052</v>
      </c>
      <c r="Y24" s="23">
        <v>67.495967140838147</v>
      </c>
      <c r="Z24" s="23"/>
      <c r="AA24" s="23" t="s">
        <v>107</v>
      </c>
      <c r="AB24" s="23" t="s">
        <v>107</v>
      </c>
      <c r="AC24" s="23" t="s">
        <v>107</v>
      </c>
      <c r="AD24" s="26"/>
      <c r="AE24" s="26">
        <v>0.63667935258617647</v>
      </c>
      <c r="AF24" s="26">
        <v>1.3220909801441412</v>
      </c>
      <c r="AG24" s="26"/>
      <c r="AH24" s="26">
        <v>1.9630642423953515</v>
      </c>
      <c r="AI24" s="26">
        <v>1.2674502564218202E-2</v>
      </c>
      <c r="AJ24" s="26">
        <v>3.6935757604648511E-2</v>
      </c>
      <c r="AK24" s="26">
        <v>0.30568313234923827</v>
      </c>
      <c r="AL24" s="26">
        <v>0</v>
      </c>
      <c r="AM24" s="26">
        <v>2.755437438575159E-2</v>
      </c>
      <c r="AN24" s="26">
        <v>0.14797164554234452</v>
      </c>
      <c r="AO24" s="26">
        <v>2.4965704512620707E-3</v>
      </c>
      <c r="AP24" s="26">
        <v>0.65383674991866614</v>
      </c>
      <c r="AQ24" s="26">
        <v>0.5202825846831306</v>
      </c>
      <c r="AR24" s="26">
        <v>7.0270961172034605E-3</v>
      </c>
      <c r="AS24" s="26">
        <v>0.31833967629308824</v>
      </c>
      <c r="AT24" s="26">
        <v>4.1764954358312705E-4</v>
      </c>
      <c r="AU24" s="26">
        <v>3.7160181515139387E-3</v>
      </c>
      <c r="AV24" s="25">
        <v>4</v>
      </c>
    </row>
    <row r="25" spans="1:48" x14ac:dyDescent="0.2">
      <c r="A25" s="3">
        <v>68</v>
      </c>
      <c r="B25" s="3">
        <v>1</v>
      </c>
      <c r="C25" s="5">
        <v>54.032499999999999</v>
      </c>
      <c r="D25" s="5">
        <v>0.42270000000000002</v>
      </c>
      <c r="E25" s="5">
        <v>8.4075000000000006</v>
      </c>
      <c r="F25" s="5" t="s">
        <v>106</v>
      </c>
      <c r="G25" s="5">
        <v>8.1189999999999998</v>
      </c>
      <c r="H25" s="5">
        <v>9.7600000000000006E-2</v>
      </c>
      <c r="I25" s="5">
        <v>10.581</v>
      </c>
      <c r="J25" s="5">
        <v>12.6122</v>
      </c>
      <c r="K25" s="5">
        <v>4.2137000000000002</v>
      </c>
      <c r="L25" s="5">
        <v>7.8100000000000003E-2</v>
      </c>
      <c r="M25" s="5" t="s">
        <v>106</v>
      </c>
      <c r="N25" s="5">
        <v>98.585600000000014</v>
      </c>
      <c r="P25" t="s">
        <v>346</v>
      </c>
      <c r="R25" s="22">
        <v>37.462690481131048</v>
      </c>
      <c r="S25" s="22"/>
      <c r="T25" s="24">
        <v>69.900956408787891</v>
      </c>
      <c r="U25" s="22">
        <v>0</v>
      </c>
      <c r="W25" s="23">
        <v>31.172827512429851</v>
      </c>
      <c r="X25" s="23">
        <v>0</v>
      </c>
      <c r="Y25" s="23">
        <v>68.827172487570152</v>
      </c>
      <c r="Z25" s="23"/>
      <c r="AA25" s="23" t="s">
        <v>107</v>
      </c>
      <c r="AB25" s="23" t="s">
        <v>107</v>
      </c>
      <c r="AC25" s="23" t="s">
        <v>107</v>
      </c>
      <c r="AD25" s="26"/>
      <c r="AE25" s="26">
        <v>0.60124773080596494</v>
      </c>
      <c r="AF25" s="26">
        <v>1.327508108125308</v>
      </c>
      <c r="AG25" s="26"/>
      <c r="AH25" s="26">
        <v>1.9882199782603538</v>
      </c>
      <c r="AI25" s="26">
        <v>1.1696770864370987E-2</v>
      </c>
      <c r="AJ25" s="26">
        <v>1.1780021739646207E-2</v>
      </c>
      <c r="AK25" s="26">
        <v>0.35283586207107454</v>
      </c>
      <c r="AL25" s="26">
        <v>0</v>
      </c>
      <c r="AM25" s="26">
        <v>0</v>
      </c>
      <c r="AN25" s="26">
        <v>0.24984549367404385</v>
      </c>
      <c r="AO25" s="26">
        <v>3.0419252806491649E-3</v>
      </c>
      <c r="AP25" s="26">
        <v>0.58042785364942118</v>
      </c>
      <c r="AQ25" s="26">
        <v>0.49723476080184287</v>
      </c>
      <c r="AR25" s="26">
        <v>3.6662774364958615E-3</v>
      </c>
      <c r="AS25" s="26">
        <v>0.30062386540298247</v>
      </c>
      <c r="AT25" s="26">
        <v>4.4390496410266257E-4</v>
      </c>
      <c r="AU25" s="26">
        <v>1.8328585501637887E-4</v>
      </c>
      <c r="AV25" s="25">
        <v>4.0000000000000009</v>
      </c>
    </row>
    <row r="26" spans="1:48" x14ac:dyDescent="0.2">
      <c r="A26" s="3">
        <v>106</v>
      </c>
      <c r="B26" s="3">
        <v>3</v>
      </c>
      <c r="C26" s="5">
        <v>54.604499999999994</v>
      </c>
      <c r="D26" s="5">
        <v>0.39793333333333331</v>
      </c>
      <c r="E26" s="5">
        <v>8.0052000000000003</v>
      </c>
      <c r="F26" s="5">
        <v>6.646666666666666E-2</v>
      </c>
      <c r="G26" s="5">
        <v>7.2833666666666668</v>
      </c>
      <c r="H26" s="5">
        <v>8.2333333333333328E-2</v>
      </c>
      <c r="I26" s="5">
        <v>11.665533333333334</v>
      </c>
      <c r="J26" s="5">
        <v>14.293700000000001</v>
      </c>
      <c r="K26" s="5">
        <v>3.3948999999999998</v>
      </c>
      <c r="L26" s="5">
        <v>8.0966666666666673E-2</v>
      </c>
      <c r="M26" s="5" t="s">
        <v>106</v>
      </c>
      <c r="N26" s="5">
        <v>99.911733333333316</v>
      </c>
      <c r="P26" t="s">
        <v>346</v>
      </c>
      <c r="R26" s="22">
        <v>39.481266823636851</v>
      </c>
      <c r="S26" s="22"/>
      <c r="T26" s="24">
        <v>74.054025032510211</v>
      </c>
      <c r="U26" s="22">
        <v>0.55368696568701792</v>
      </c>
      <c r="W26" s="23">
        <v>25.335559129232756</v>
      </c>
      <c r="X26" s="23">
        <v>0</v>
      </c>
      <c r="Y26" s="23">
        <v>74.664440870767237</v>
      </c>
      <c r="Z26" s="23"/>
      <c r="AA26" s="23" t="s">
        <v>107</v>
      </c>
      <c r="AB26" s="23" t="s">
        <v>107</v>
      </c>
      <c r="AC26" s="23" t="s">
        <v>107</v>
      </c>
      <c r="AD26" s="26"/>
      <c r="AE26" s="26">
        <v>0.47899999999999998</v>
      </c>
      <c r="AF26" s="26">
        <v>1.411</v>
      </c>
      <c r="AG26" s="26"/>
      <c r="AH26" s="26">
        <v>1.9861170928330507</v>
      </c>
      <c r="AI26" s="26">
        <v>1.0884565504639784E-2</v>
      </c>
      <c r="AJ26" s="26">
        <v>1.3882907166949288E-2</v>
      </c>
      <c r="AK26" s="26">
        <v>0.32928600474705749</v>
      </c>
      <c r="AL26" s="26">
        <v>0</v>
      </c>
      <c r="AM26" s="26">
        <v>0</v>
      </c>
      <c r="AN26" s="26">
        <v>0.22154818502358703</v>
      </c>
      <c r="AO26" s="26">
        <v>2.5365385443643657E-3</v>
      </c>
      <c r="AP26" s="26">
        <v>0.63254754258021573</v>
      </c>
      <c r="AQ26" s="26">
        <v>0.55703481356332274</v>
      </c>
      <c r="AR26" s="26">
        <v>3.7570553673474242E-3</v>
      </c>
      <c r="AS26" s="26">
        <v>0.23941638648769098</v>
      </c>
      <c r="AT26" s="26">
        <v>1.077474024169465E-3</v>
      </c>
      <c r="AU26" s="26">
        <v>1.9114341576047999E-3</v>
      </c>
      <c r="AV26" s="25">
        <v>3.9999999999999991</v>
      </c>
    </row>
    <row r="27" spans="1:48" x14ac:dyDescent="0.2">
      <c r="A27" s="3">
        <v>110</v>
      </c>
      <c r="B27" s="3">
        <v>2</v>
      </c>
      <c r="C27" s="5">
        <v>53.967799999999997</v>
      </c>
      <c r="D27" s="5">
        <v>0.55109999999999992</v>
      </c>
      <c r="E27" s="5">
        <v>8.2711000000000006</v>
      </c>
      <c r="F27" s="5">
        <v>6.6500000000000004E-2</v>
      </c>
      <c r="G27" s="5">
        <v>6.6430500000000006</v>
      </c>
      <c r="H27" s="5">
        <v>0.1037</v>
      </c>
      <c r="I27" s="5">
        <v>11.34965</v>
      </c>
      <c r="J27" s="5">
        <v>15.22955</v>
      </c>
      <c r="K27" s="5">
        <v>3.3934499999999996</v>
      </c>
      <c r="L27" s="5">
        <v>9.5900000000000013E-2</v>
      </c>
      <c r="M27" s="5" t="s">
        <v>106</v>
      </c>
      <c r="N27" s="5">
        <v>99.710049999999995</v>
      </c>
      <c r="P27" t="s">
        <v>346</v>
      </c>
      <c r="R27" s="22">
        <v>42.070031757737901</v>
      </c>
      <c r="S27" s="22"/>
      <c r="T27" s="24">
        <v>75.275288536282375</v>
      </c>
      <c r="U27" s="22">
        <v>0.53624975267207498</v>
      </c>
      <c r="W27" s="23">
        <v>25.329288854854127</v>
      </c>
      <c r="X27" s="23">
        <v>0</v>
      </c>
      <c r="Y27" s="23">
        <v>74.670711145145873</v>
      </c>
      <c r="Z27" s="23"/>
      <c r="AA27" s="23" t="s">
        <v>107</v>
      </c>
      <c r="AB27" s="23" t="s">
        <v>107</v>
      </c>
      <c r="AC27" s="23" t="s">
        <v>107</v>
      </c>
      <c r="AD27" s="26"/>
      <c r="AE27" s="26">
        <v>0.47939697644103385</v>
      </c>
      <c r="AF27" s="26">
        <v>1.4132616733463714</v>
      </c>
      <c r="AG27" s="26"/>
      <c r="AH27" s="26">
        <v>1.9661112291653409</v>
      </c>
      <c r="AI27" s="26">
        <v>1.5098303233070952E-2</v>
      </c>
      <c r="AJ27" s="26">
        <v>3.3888770834659132E-2</v>
      </c>
      <c r="AK27" s="26">
        <v>0.3212482748197274</v>
      </c>
      <c r="AL27" s="26">
        <v>0</v>
      </c>
      <c r="AM27" s="26">
        <v>0</v>
      </c>
      <c r="AN27" s="26">
        <v>0.20239533511646968</v>
      </c>
      <c r="AO27" s="26">
        <v>3.1999373743079873E-3</v>
      </c>
      <c r="AP27" s="26">
        <v>0.61640761855537529</v>
      </c>
      <c r="AQ27" s="26">
        <v>0.59445871967452657</v>
      </c>
      <c r="AR27" s="26">
        <v>4.4571463800879346E-3</v>
      </c>
      <c r="AS27" s="26">
        <v>0.23969848822051693</v>
      </c>
      <c r="AT27" s="26">
        <v>1.1207124074814774E-3</v>
      </c>
      <c r="AU27" s="26">
        <v>1.9154642184353869E-3</v>
      </c>
      <c r="AV27" s="25">
        <v>4</v>
      </c>
    </row>
    <row r="28" spans="1:48" x14ac:dyDescent="0.2">
      <c r="A28" s="3">
        <v>139</v>
      </c>
      <c r="B28" s="3">
        <v>1</v>
      </c>
      <c r="C28" s="5">
        <v>53.644199999999998</v>
      </c>
      <c r="D28" s="5">
        <v>0.36370000000000002</v>
      </c>
      <c r="E28" s="5">
        <v>8.3216000000000001</v>
      </c>
      <c r="F28" s="5">
        <v>0.10340000000000001</v>
      </c>
      <c r="G28" s="5">
        <v>6.5347</v>
      </c>
      <c r="H28" s="5">
        <v>7.8E-2</v>
      </c>
      <c r="I28" s="5">
        <v>11.5594</v>
      </c>
      <c r="J28" s="5">
        <v>13.6639</v>
      </c>
      <c r="K28" s="5">
        <v>3.7357999999999998</v>
      </c>
      <c r="L28" s="5">
        <v>9.1499999999999998E-2</v>
      </c>
      <c r="M28" s="5" t="s">
        <v>106</v>
      </c>
      <c r="N28" s="5">
        <v>98.149799999999985</v>
      </c>
      <c r="P28" t="s">
        <v>346</v>
      </c>
      <c r="R28" s="22">
        <v>39.216762663315983</v>
      </c>
      <c r="S28" s="22"/>
      <c r="T28" s="24">
        <v>75.916471017492185</v>
      </c>
      <c r="U28" s="22">
        <v>0.82633088343163441</v>
      </c>
      <c r="W28" s="23">
        <v>27.953437988594825</v>
      </c>
      <c r="X28" s="23">
        <v>0</v>
      </c>
      <c r="Y28" s="23">
        <v>72.046562011405186</v>
      </c>
      <c r="Z28" s="23"/>
      <c r="AA28" s="23" t="s">
        <v>107</v>
      </c>
      <c r="AB28" s="23" t="s">
        <v>107</v>
      </c>
      <c r="AC28" s="23" t="s">
        <v>107</v>
      </c>
      <c r="AD28" s="26"/>
      <c r="AE28" s="26">
        <v>0.53400000000000003</v>
      </c>
      <c r="AF28" s="26">
        <v>1.375</v>
      </c>
      <c r="AG28" s="26"/>
      <c r="AH28" s="26">
        <v>1.9755991045456958</v>
      </c>
      <c r="AI28" s="26">
        <v>1.0072649266152083E-2</v>
      </c>
      <c r="AJ28" s="26">
        <v>2.4400895454304239E-2</v>
      </c>
      <c r="AK28" s="26">
        <v>0.33679451289460061</v>
      </c>
      <c r="AL28" s="26">
        <v>0</v>
      </c>
      <c r="AM28" s="26">
        <v>0</v>
      </c>
      <c r="AN28" s="26">
        <v>0.20126178035384906</v>
      </c>
      <c r="AO28" s="26">
        <v>2.4331002512705691E-3</v>
      </c>
      <c r="AP28" s="26">
        <v>0.63463423983038436</v>
      </c>
      <c r="AQ28" s="26">
        <v>0.53915294783625245</v>
      </c>
      <c r="AR28" s="26">
        <v>4.2989467196068087E-3</v>
      </c>
      <c r="AS28" s="26">
        <v>0.26675350624473387</v>
      </c>
      <c r="AT28" s="26">
        <v>1.5875602220542624E-3</v>
      </c>
      <c r="AU28" s="26">
        <v>3.0107563810958466E-3</v>
      </c>
      <c r="AV28" s="25">
        <v>4</v>
      </c>
    </row>
    <row r="29" spans="1:48" x14ac:dyDescent="0.2">
      <c r="A29" s="3">
        <v>164</v>
      </c>
      <c r="B29" s="3">
        <v>1</v>
      </c>
      <c r="C29" s="5">
        <v>53.5124</v>
      </c>
      <c r="D29" s="5">
        <v>0.36820000000000003</v>
      </c>
      <c r="E29" s="5">
        <v>6.7774999999999999</v>
      </c>
      <c r="F29" s="5">
        <v>9.6799999999999997E-2</v>
      </c>
      <c r="G29" s="5">
        <v>7.6741000000000001</v>
      </c>
      <c r="H29" s="5">
        <v>0.11459999999999999</v>
      </c>
      <c r="I29" s="5">
        <v>12.760899999999999</v>
      </c>
      <c r="J29" s="5">
        <v>14.5596</v>
      </c>
      <c r="K29" s="5">
        <v>3.4403999999999999</v>
      </c>
      <c r="L29" s="5">
        <v>9.6500000000000002E-2</v>
      </c>
      <c r="M29" s="5" t="s">
        <v>106</v>
      </c>
      <c r="N29" s="5">
        <v>99.415999999999997</v>
      </c>
      <c r="P29" t="s">
        <v>346</v>
      </c>
      <c r="R29" s="22">
        <v>38.016466314257194</v>
      </c>
      <c r="S29" s="22"/>
      <c r="T29" s="24">
        <v>74.767826788548632</v>
      </c>
      <c r="U29" s="22">
        <v>0.94865891440126504</v>
      </c>
      <c r="W29" s="23">
        <v>21.832066357778615</v>
      </c>
      <c r="X29" s="23">
        <v>3.1352697520222099</v>
      </c>
      <c r="Y29" s="23">
        <v>75.032663890199174</v>
      </c>
      <c r="Z29" s="23"/>
      <c r="AA29" s="23" t="s">
        <v>107</v>
      </c>
      <c r="AB29" s="23" t="s">
        <v>107</v>
      </c>
      <c r="AC29" s="23" t="s">
        <v>107</v>
      </c>
      <c r="AD29" s="26"/>
      <c r="AE29" s="26">
        <v>0.48602376098391792</v>
      </c>
      <c r="AF29" s="26">
        <v>1.4606146743160791</v>
      </c>
      <c r="AG29" s="26"/>
      <c r="AH29" s="26">
        <v>1.9494967936804051</v>
      </c>
      <c r="AI29" s="26">
        <v>1.0087330340377513E-2</v>
      </c>
      <c r="AJ29" s="26">
        <v>5.0503206319594929E-2</v>
      </c>
      <c r="AK29" s="26">
        <v>0.24049945376235321</v>
      </c>
      <c r="AL29" s="26">
        <v>0</v>
      </c>
      <c r="AM29" s="26">
        <v>3.4537759752196528E-2</v>
      </c>
      <c r="AN29" s="26">
        <v>0.19926797439312866</v>
      </c>
      <c r="AO29" s="26">
        <v>3.5362427238469414E-3</v>
      </c>
      <c r="AP29" s="26">
        <v>0.6930452015304307</v>
      </c>
      <c r="AQ29" s="26">
        <v>0.56830149839251975</v>
      </c>
      <c r="AR29" s="26">
        <v>4.4849781357669547E-3</v>
      </c>
      <c r="AS29" s="26">
        <v>0.24301188049195896</v>
      </c>
      <c r="AT29" s="26">
        <v>4.3948972540160743E-4</v>
      </c>
      <c r="AU29" s="26">
        <v>2.788190752018613E-3</v>
      </c>
      <c r="AV29" s="25">
        <v>3.9999999999999991</v>
      </c>
    </row>
    <row r="30" spans="1:48" x14ac:dyDescent="0.2">
      <c r="A30" s="3">
        <v>265</v>
      </c>
      <c r="B30" s="3">
        <v>1</v>
      </c>
      <c r="C30" s="5">
        <v>52.5261</v>
      </c>
      <c r="D30" s="5">
        <v>0.24590000000000001</v>
      </c>
      <c r="E30" s="5">
        <v>4.7927999999999997</v>
      </c>
      <c r="F30" s="5">
        <v>2.9600000000000001E-2</v>
      </c>
      <c r="G30" s="5">
        <v>7.1599000000000004</v>
      </c>
      <c r="H30" s="5">
        <v>8.14E-2</v>
      </c>
      <c r="I30" s="5">
        <v>13.171900000000001</v>
      </c>
      <c r="J30" s="5">
        <v>18.913900000000002</v>
      </c>
      <c r="K30" s="5">
        <v>1.9443999999999999</v>
      </c>
      <c r="L30" s="5">
        <v>2.75E-2</v>
      </c>
      <c r="M30" s="5">
        <v>8.5099999999999995E-2</v>
      </c>
      <c r="N30" s="5">
        <v>98.978499999999997</v>
      </c>
      <c r="P30" t="s">
        <v>25</v>
      </c>
      <c r="R30" s="22">
        <v>44.16787872358158</v>
      </c>
      <c r="S30" s="22"/>
      <c r="T30" s="24">
        <v>76.626189775471275</v>
      </c>
      <c r="U30" s="22">
        <v>0.4124311280758638</v>
      </c>
      <c r="W30" s="23" t="s">
        <v>107</v>
      </c>
      <c r="X30" s="23" t="s">
        <v>107</v>
      </c>
      <c r="Y30" s="23" t="s">
        <v>107</v>
      </c>
      <c r="Z30" s="23"/>
      <c r="AA30" s="23">
        <v>42.726822637232061</v>
      </c>
      <c r="AB30" s="23">
        <v>13.17888641255594</v>
      </c>
      <c r="AC30" s="23">
        <v>44.094290950211992</v>
      </c>
      <c r="AD30" s="26"/>
      <c r="AE30" s="26">
        <v>0.27870238268757397</v>
      </c>
      <c r="AF30" s="26">
        <v>1.6620162281270066</v>
      </c>
      <c r="AG30" s="26"/>
      <c r="AH30" s="26">
        <v>1.9415552721168425</v>
      </c>
      <c r="AI30" s="26">
        <v>6.8352986449964044E-3</v>
      </c>
      <c r="AJ30" s="26">
        <v>5.8444727883157466E-2</v>
      </c>
      <c r="AK30" s="26">
        <v>0.15035178713265585</v>
      </c>
      <c r="AL30" s="26">
        <v>0</v>
      </c>
      <c r="AM30" s="26">
        <v>3.4205274230543203E-2</v>
      </c>
      <c r="AN30" s="26">
        <v>0.18712517582481614</v>
      </c>
      <c r="AO30" s="26">
        <v>2.5485218448200865E-3</v>
      </c>
      <c r="AP30" s="26">
        <v>0.72583045525541079</v>
      </c>
      <c r="AQ30" s="26">
        <v>0.74906059704677963</v>
      </c>
      <c r="AR30" s="26">
        <v>1.2967976567480599E-3</v>
      </c>
      <c r="AS30" s="26">
        <v>0.13935119134378698</v>
      </c>
      <c r="AT30" s="26">
        <v>2.5298427889438209E-3</v>
      </c>
      <c r="AU30" s="26">
        <v>8.650582304995045E-4</v>
      </c>
      <c r="AV30" s="25">
        <v>4.0000000000000009</v>
      </c>
    </row>
    <row r="31" spans="1:48" x14ac:dyDescent="0.2">
      <c r="A31" s="3">
        <v>314</v>
      </c>
      <c r="B31" s="3">
        <v>3</v>
      </c>
      <c r="C31" s="5">
        <v>54.070049999999995</v>
      </c>
      <c r="D31" s="5">
        <v>0.58179999999999998</v>
      </c>
      <c r="E31" s="5">
        <v>7.3567749999999998</v>
      </c>
      <c r="F31" s="5" t="s">
        <v>106</v>
      </c>
      <c r="G31" s="5">
        <v>7.3309499999999996</v>
      </c>
      <c r="H31" s="5">
        <v>7.6949999999999991E-2</v>
      </c>
      <c r="I31" s="5">
        <v>11.86825</v>
      </c>
      <c r="J31" s="5">
        <v>14.513999999999999</v>
      </c>
      <c r="K31" s="5">
        <v>3.5519749999999997</v>
      </c>
      <c r="L31" s="5">
        <v>0.13200000000000001</v>
      </c>
      <c r="M31" s="5" t="s">
        <v>106</v>
      </c>
      <c r="N31" s="5">
        <v>99.57367499999998</v>
      </c>
      <c r="P31" t="s">
        <v>346</v>
      </c>
      <c r="R31" s="22">
        <v>39.501245926087982</v>
      </c>
      <c r="S31" s="22"/>
      <c r="T31" s="24">
        <v>74.259395929967596</v>
      </c>
      <c r="U31" s="22">
        <v>0</v>
      </c>
      <c r="W31" s="23">
        <v>25.915692164459315</v>
      </c>
      <c r="X31" s="23">
        <v>0</v>
      </c>
      <c r="Y31" s="23">
        <v>74.084307835540699</v>
      </c>
      <c r="Z31" s="23"/>
      <c r="AA31" s="23" t="s">
        <v>107</v>
      </c>
      <c r="AB31" s="23" t="s">
        <v>107</v>
      </c>
      <c r="AC31" s="23" t="s">
        <v>107</v>
      </c>
      <c r="AD31" s="26"/>
      <c r="AE31" s="26">
        <v>0.50202529711111299</v>
      </c>
      <c r="AF31" s="26">
        <v>1.4351188385332163</v>
      </c>
      <c r="AG31" s="26"/>
      <c r="AH31" s="26">
        <v>1.9707428393779245</v>
      </c>
      <c r="AI31" s="26">
        <v>1.594503316007647E-2</v>
      </c>
      <c r="AJ31" s="26">
        <v>2.9257160622075618E-2</v>
      </c>
      <c r="AK31" s="26">
        <v>0.28676717718592998</v>
      </c>
      <c r="AL31" s="26">
        <v>0</v>
      </c>
      <c r="AM31" s="26">
        <v>0</v>
      </c>
      <c r="AN31" s="26">
        <v>0.22345581524566535</v>
      </c>
      <c r="AO31" s="26">
        <v>2.3762380363103299E-3</v>
      </c>
      <c r="AP31" s="26">
        <v>0.64487324428183734</v>
      </c>
      <c r="AQ31" s="26">
        <v>0.5667897790057137</v>
      </c>
      <c r="AR31" s="26">
        <v>6.1370859238810268E-3</v>
      </c>
      <c r="AS31" s="26">
        <v>0.25101264855555649</v>
      </c>
      <c r="AT31" s="26">
        <v>1.3379807346054731E-3</v>
      </c>
      <c r="AU31" s="26">
        <v>1.3049978704233194E-3</v>
      </c>
      <c r="AV31" s="25">
        <v>3.9999999999999991</v>
      </c>
    </row>
    <row r="32" spans="1:48" x14ac:dyDescent="0.2">
      <c r="A32" s="3" t="s">
        <v>22</v>
      </c>
      <c r="B32" s="3">
        <v>4</v>
      </c>
      <c r="C32" s="5">
        <v>54.547425000000004</v>
      </c>
      <c r="D32" s="5">
        <v>0.240425</v>
      </c>
      <c r="E32" s="5">
        <v>7.2720000000000002</v>
      </c>
      <c r="F32" s="5">
        <v>0.10685</v>
      </c>
      <c r="G32" s="5">
        <v>5.9807999999999995</v>
      </c>
      <c r="H32" s="5">
        <v>9.9449999999999997E-2</v>
      </c>
      <c r="I32" s="5">
        <v>13.718899999999998</v>
      </c>
      <c r="J32" s="5">
        <v>13.868600000000001</v>
      </c>
      <c r="K32" s="5">
        <v>3.3535749999999998</v>
      </c>
      <c r="L32" s="5">
        <v>0.26385000000000003</v>
      </c>
      <c r="M32" s="5">
        <v>7.1050000000000002E-2</v>
      </c>
      <c r="N32" s="5">
        <v>99.522925000000029</v>
      </c>
      <c r="P32" t="s">
        <v>25</v>
      </c>
      <c r="R32" s="22">
        <v>36.866972743221432</v>
      </c>
      <c r="S32" s="22"/>
      <c r="T32" s="24">
        <v>80.344289217033037</v>
      </c>
      <c r="U32" s="22">
        <v>0.97567782748977583</v>
      </c>
      <c r="W32" s="23">
        <v>24.390615709134757</v>
      </c>
      <c r="X32" s="23">
        <v>0</v>
      </c>
      <c r="Y32" s="23">
        <v>75.60938429086525</v>
      </c>
      <c r="Z32" s="23"/>
      <c r="AA32" s="23" t="s">
        <v>107</v>
      </c>
      <c r="AB32" s="23" t="s">
        <v>107</v>
      </c>
      <c r="AC32" s="23" t="s">
        <v>107</v>
      </c>
      <c r="AD32" s="26"/>
      <c r="AE32" s="26">
        <v>0.46999625866060557</v>
      </c>
      <c r="AF32" s="26">
        <v>1.4569590271978932</v>
      </c>
      <c r="AG32" s="26"/>
      <c r="AH32" s="26">
        <v>1.9714245676828721</v>
      </c>
      <c r="AI32" s="26">
        <v>6.5344629289231064E-3</v>
      </c>
      <c r="AJ32" s="26">
        <v>2.8575432317127891E-2</v>
      </c>
      <c r="AK32" s="26">
        <v>0.28118013261807012</v>
      </c>
      <c r="AL32" s="26">
        <v>0</v>
      </c>
      <c r="AM32" s="26">
        <v>0</v>
      </c>
      <c r="AN32" s="26">
        <v>0.18076935078085546</v>
      </c>
      <c r="AO32" s="26">
        <v>3.0443883494101105E-3</v>
      </c>
      <c r="AP32" s="26">
        <v>0.73915813428123556</v>
      </c>
      <c r="AQ32" s="26">
        <v>0.53703154213580218</v>
      </c>
      <c r="AR32" s="26">
        <v>1.2165443048278581E-2</v>
      </c>
      <c r="AS32" s="26">
        <v>0.23499812933030279</v>
      </c>
      <c r="AT32" s="26">
        <v>2.065186912482113E-3</v>
      </c>
      <c r="AU32" s="26">
        <v>3.053229614639641E-3</v>
      </c>
      <c r="AV32" s="25">
        <v>4</v>
      </c>
    </row>
    <row r="33" spans="1:48" x14ac:dyDescent="0.2">
      <c r="A33" s="3" t="s">
        <v>23</v>
      </c>
      <c r="B33" s="3">
        <v>4</v>
      </c>
      <c r="C33" s="5">
        <v>54.547425000000004</v>
      </c>
      <c r="D33" s="5">
        <v>0.240425</v>
      </c>
      <c r="E33" s="5">
        <v>7.2720000000000002</v>
      </c>
      <c r="F33" s="5">
        <v>0.10685</v>
      </c>
      <c r="G33" s="5">
        <v>5.9807999999999995</v>
      </c>
      <c r="H33" s="5">
        <v>9.9449999999999997E-2</v>
      </c>
      <c r="I33" s="5">
        <v>13.718899999999998</v>
      </c>
      <c r="J33" s="5">
        <v>13.868600000000001</v>
      </c>
      <c r="K33" s="5">
        <v>3.3535749999999998</v>
      </c>
      <c r="L33" s="5">
        <v>0.26385000000000003</v>
      </c>
      <c r="M33" s="5">
        <v>7.1050000000000002E-2</v>
      </c>
      <c r="N33" s="5">
        <v>99.522925000000029</v>
      </c>
      <c r="P33" t="s">
        <v>25</v>
      </c>
      <c r="R33" s="22">
        <v>36.866972743221432</v>
      </c>
      <c r="S33" s="22"/>
      <c r="T33" s="24">
        <v>80.344289217033037</v>
      </c>
      <c r="U33" s="22">
        <v>0.97567782748977583</v>
      </c>
      <c r="W33" s="23">
        <v>24.390615709134757</v>
      </c>
      <c r="X33" s="23">
        <v>0</v>
      </c>
      <c r="Y33" s="23">
        <v>75.60938429086525</v>
      </c>
      <c r="Z33" s="23"/>
      <c r="AA33" s="23" t="s">
        <v>107</v>
      </c>
      <c r="AB33" s="23" t="s">
        <v>107</v>
      </c>
      <c r="AC33" s="23" t="s">
        <v>107</v>
      </c>
      <c r="AD33" s="26"/>
      <c r="AE33" s="26">
        <v>0.46999625866060557</v>
      </c>
      <c r="AF33" s="26">
        <v>1.4569590271978932</v>
      </c>
      <c r="AG33" s="26"/>
      <c r="AH33" s="26">
        <v>1.9714245676828721</v>
      </c>
      <c r="AI33" s="26">
        <v>6.5344629289231064E-3</v>
      </c>
      <c r="AJ33" s="26">
        <v>2.8575432317127891E-2</v>
      </c>
      <c r="AK33" s="26">
        <v>0.28118013261807012</v>
      </c>
      <c r="AL33" s="26">
        <v>0</v>
      </c>
      <c r="AM33" s="26">
        <v>0</v>
      </c>
      <c r="AN33" s="26">
        <v>0.18076935078085546</v>
      </c>
      <c r="AO33" s="26">
        <v>3.0443883494101105E-3</v>
      </c>
      <c r="AP33" s="26">
        <v>0.73915813428123556</v>
      </c>
      <c r="AQ33" s="26">
        <v>0.53703154213580218</v>
      </c>
      <c r="AR33" s="26">
        <v>1.2165443048278581E-2</v>
      </c>
      <c r="AS33" s="26">
        <v>0.23499812933030279</v>
      </c>
      <c r="AT33" s="26">
        <v>2.065186912482113E-3</v>
      </c>
      <c r="AU33" s="26">
        <v>3.053229614639641E-3</v>
      </c>
      <c r="AV33" s="25">
        <v>4</v>
      </c>
    </row>
    <row r="34" spans="1:48" x14ac:dyDescent="0.2">
      <c r="A34" s="3">
        <v>322</v>
      </c>
      <c r="B34" s="3">
        <v>5</v>
      </c>
      <c r="C34" s="5">
        <v>55.402830000000002</v>
      </c>
      <c r="D34" s="5">
        <v>0.33539250000000004</v>
      </c>
      <c r="E34" s="5">
        <v>8.4696025000000006</v>
      </c>
      <c r="F34" s="5">
        <v>0.1509125</v>
      </c>
      <c r="G34" s="5">
        <v>7.47438</v>
      </c>
      <c r="H34" s="5">
        <v>0.14128000000000002</v>
      </c>
      <c r="I34" s="5">
        <v>13.2505375</v>
      </c>
      <c r="J34" s="5">
        <v>9.9933300000000003</v>
      </c>
      <c r="K34" s="5">
        <v>4.5413424999999998</v>
      </c>
      <c r="L34" s="5">
        <v>0.2263125</v>
      </c>
      <c r="M34" s="5">
        <v>6.3312499999999994E-2</v>
      </c>
      <c r="N34" s="5">
        <v>100.0492325</v>
      </c>
      <c r="P34" t="s">
        <v>25</v>
      </c>
      <c r="R34" s="22">
        <v>29.171634832321015</v>
      </c>
      <c r="S34" s="22"/>
      <c r="T34" s="24">
        <v>75.956387054179913</v>
      </c>
      <c r="U34" s="22">
        <v>1.180722288937007</v>
      </c>
      <c r="W34" s="23">
        <v>32.418402883699947</v>
      </c>
      <c r="X34" s="23">
        <v>0</v>
      </c>
      <c r="Y34" s="23">
        <v>67.581597116300046</v>
      </c>
      <c r="Z34" s="23"/>
      <c r="AA34" s="23" t="s">
        <v>107</v>
      </c>
      <c r="AB34" s="23" t="s">
        <v>107</v>
      </c>
      <c r="AC34" s="23" t="s">
        <v>107</v>
      </c>
      <c r="AD34" s="26"/>
      <c r="AE34" s="26">
        <v>0.63044299198463682</v>
      </c>
      <c r="AF34" s="26">
        <v>1.3142641370072887</v>
      </c>
      <c r="AG34" s="26"/>
      <c r="AH34" s="26">
        <v>1.9834125049161528</v>
      </c>
      <c r="AI34" s="26">
        <v>9.0293982361219893E-3</v>
      </c>
      <c r="AJ34" s="26">
        <v>1.6587495083847159E-2</v>
      </c>
      <c r="AK34" s="26">
        <v>0.34077046694913699</v>
      </c>
      <c r="AL34" s="26">
        <v>0</v>
      </c>
      <c r="AM34" s="26">
        <v>0</v>
      </c>
      <c r="AN34" s="26">
        <v>0.22377722272989084</v>
      </c>
      <c r="AO34" s="26">
        <v>4.2840165237787529E-3</v>
      </c>
      <c r="AP34" s="26">
        <v>0.70717476187438033</v>
      </c>
      <c r="AQ34" s="26">
        <v>0.38331215240301747</v>
      </c>
      <c r="AR34" s="26">
        <v>1.0336049031248205E-2</v>
      </c>
      <c r="AS34" s="26">
        <v>0.31522149599231841</v>
      </c>
      <c r="AT34" s="26">
        <v>1.8228877726600506E-3</v>
      </c>
      <c r="AU34" s="26">
        <v>4.2715484874475077E-3</v>
      </c>
      <c r="AV34" s="25">
        <v>4.0000000000000009</v>
      </c>
    </row>
    <row r="35" spans="1:48" x14ac:dyDescent="0.2">
      <c r="A35" s="3">
        <v>324</v>
      </c>
      <c r="B35" s="3">
        <v>3</v>
      </c>
      <c r="C35" s="5">
        <v>53.447200000000002</v>
      </c>
      <c r="D35" s="5">
        <v>0.56659999999999988</v>
      </c>
      <c r="E35" s="5">
        <v>6.505399999999999</v>
      </c>
      <c r="F35" s="5">
        <v>9.9699999999999997E-2</v>
      </c>
      <c r="G35" s="5">
        <v>7.1838666666666668</v>
      </c>
      <c r="H35" s="5">
        <v>0.13326666666666667</v>
      </c>
      <c r="I35" s="5">
        <v>13.417400000000001</v>
      </c>
      <c r="J35" s="5">
        <v>14.205766666666667</v>
      </c>
      <c r="K35" s="5">
        <v>2.9501000000000004</v>
      </c>
      <c r="L35" s="5">
        <v>6.5800000000000011E-2</v>
      </c>
      <c r="M35" s="5" t="s">
        <v>106</v>
      </c>
      <c r="N35" s="5">
        <v>98.629800000000003</v>
      </c>
      <c r="P35" t="s">
        <v>346</v>
      </c>
      <c r="R35" s="22">
        <v>36.922280112002042</v>
      </c>
      <c r="S35" s="22"/>
      <c r="T35" s="24">
        <v>76.895990991560339</v>
      </c>
      <c r="U35" s="22">
        <v>1.0172427454513351</v>
      </c>
      <c r="W35" s="23">
        <v>21.719569726483538</v>
      </c>
      <c r="X35" s="23">
        <v>0</v>
      </c>
      <c r="Y35" s="23">
        <v>78.280430273516473</v>
      </c>
      <c r="Z35" s="23"/>
      <c r="AA35" s="23" t="s">
        <v>107</v>
      </c>
      <c r="AB35" s="23" t="s">
        <v>107</v>
      </c>
      <c r="AC35" s="23" t="s">
        <v>107</v>
      </c>
      <c r="AD35" s="26"/>
      <c r="AE35" s="26">
        <v>0.42099999999999999</v>
      </c>
      <c r="AF35" s="26">
        <v>1.516</v>
      </c>
      <c r="AG35" s="26"/>
      <c r="AH35" s="26">
        <v>1.9647807866478684</v>
      </c>
      <c r="AI35" s="26">
        <v>1.56635456708667E-2</v>
      </c>
      <c r="AJ35" s="26">
        <v>3.5219213352131629E-2</v>
      </c>
      <c r="AK35" s="26">
        <v>0.24663367282509779</v>
      </c>
      <c r="AL35" s="26">
        <v>0</v>
      </c>
      <c r="AM35" s="26">
        <v>0</v>
      </c>
      <c r="AN35" s="26">
        <v>0.22085488797417868</v>
      </c>
      <c r="AO35" s="26">
        <v>4.1495407381109302E-3</v>
      </c>
      <c r="AP35" s="26">
        <v>0.73530864344476299</v>
      </c>
      <c r="AQ35" s="26">
        <v>0.55951931438899194</v>
      </c>
      <c r="AR35" s="26">
        <v>3.0858865731309801E-3</v>
      </c>
      <c r="AS35" s="26">
        <v>0.21026953440174034</v>
      </c>
      <c r="AT35" s="26">
        <v>1.6172078546456221E-3</v>
      </c>
      <c r="AU35" s="26">
        <v>2.8977661284741709E-3</v>
      </c>
      <c r="AV35" s="25">
        <v>4.0000000000000009</v>
      </c>
    </row>
    <row r="36" spans="1:48" x14ac:dyDescent="0.2">
      <c r="A36" s="3">
        <v>355</v>
      </c>
      <c r="B36" s="3">
        <v>1</v>
      </c>
      <c r="C36" s="5">
        <v>54.387099999999997</v>
      </c>
      <c r="D36" s="5">
        <v>0.27300000000000002</v>
      </c>
      <c r="E36" s="5">
        <v>6.3367000000000004</v>
      </c>
      <c r="F36" s="5">
        <v>0.10150000000000001</v>
      </c>
      <c r="G36" s="5">
        <v>6.3029999999999999</v>
      </c>
      <c r="H36" s="5">
        <v>7.7299999999999994E-2</v>
      </c>
      <c r="I36" s="5">
        <v>14.3834</v>
      </c>
      <c r="J36" s="5">
        <v>14.8847</v>
      </c>
      <c r="K36" s="5">
        <v>2.7557999999999998</v>
      </c>
      <c r="L36" s="5">
        <v>7.6799999999999993E-2</v>
      </c>
      <c r="M36" s="5">
        <v>5.8200000000000002E-2</v>
      </c>
      <c r="N36" s="5">
        <v>99.637499999999989</v>
      </c>
      <c r="P36" t="s">
        <v>346</v>
      </c>
      <c r="R36" s="22">
        <v>37.38956660892331</v>
      </c>
      <c r="S36" s="22"/>
      <c r="T36" s="24">
        <v>80.26249855106569</v>
      </c>
      <c r="U36" s="22">
        <v>1.0626907285576446</v>
      </c>
      <c r="W36" s="23">
        <v>20.031443987837967</v>
      </c>
      <c r="X36" s="23">
        <v>0</v>
      </c>
      <c r="Y36" s="23">
        <v>79.968556012162026</v>
      </c>
      <c r="Z36" s="23"/>
      <c r="AA36" s="23" t="s">
        <v>107</v>
      </c>
      <c r="AB36" s="23" t="s">
        <v>107</v>
      </c>
      <c r="AC36" s="23" t="s">
        <v>107</v>
      </c>
      <c r="AD36" s="26"/>
      <c r="AE36" s="26">
        <v>0.38734062338497421</v>
      </c>
      <c r="AF36" s="26">
        <v>1.5463223897265466</v>
      </c>
      <c r="AG36" s="26"/>
      <c r="AH36" s="26">
        <v>1.9713366073803922</v>
      </c>
      <c r="AI36" s="26">
        <v>7.4413527923095574E-3</v>
      </c>
      <c r="AJ36" s="26">
        <v>2.8663392619607819E-2</v>
      </c>
      <c r="AK36" s="26">
        <v>0.24203605398853822</v>
      </c>
      <c r="AL36" s="26">
        <v>0</v>
      </c>
      <c r="AM36" s="26">
        <v>0</v>
      </c>
      <c r="AN36" s="26">
        <v>0.19106089143577515</v>
      </c>
      <c r="AO36" s="26">
        <v>2.3731966778753693E-3</v>
      </c>
      <c r="AP36" s="26">
        <v>0.77721039832957528</v>
      </c>
      <c r="AQ36" s="26">
        <v>0.57805109996119619</v>
      </c>
      <c r="AR36" s="26">
        <v>3.5513299620878987E-3</v>
      </c>
      <c r="AS36" s="26">
        <v>0.19367031169248711</v>
      </c>
      <c r="AT36" s="26">
        <v>1.6965913191726507E-3</v>
      </c>
      <c r="AU36" s="26">
        <v>2.9087738409826797E-3</v>
      </c>
      <c r="AV36" s="25">
        <v>3.9999999999999996</v>
      </c>
    </row>
    <row r="37" spans="1:48" x14ac:dyDescent="0.2">
      <c r="A37" s="3">
        <v>367</v>
      </c>
      <c r="B37" s="3">
        <v>5</v>
      </c>
      <c r="C37" s="5">
        <v>55.149099999999997</v>
      </c>
      <c r="D37" s="5">
        <v>0.29858000000000001</v>
      </c>
      <c r="E37" s="5">
        <v>6.3893199999999997</v>
      </c>
      <c r="F37" s="5">
        <v>6.8599999999999994E-2</v>
      </c>
      <c r="G37" s="5">
        <v>7.7149799999999997</v>
      </c>
      <c r="H37" s="5">
        <v>0.15340000000000001</v>
      </c>
      <c r="I37" s="5">
        <v>13.43486</v>
      </c>
      <c r="J37" s="5">
        <v>13.64668</v>
      </c>
      <c r="K37" s="5">
        <v>3.2915199999999998</v>
      </c>
      <c r="L37" s="5">
        <v>0.16074000000000002</v>
      </c>
      <c r="M37" s="5">
        <v>6.9780000000000009E-2</v>
      </c>
      <c r="N37" s="5">
        <v>100.37756</v>
      </c>
      <c r="P37" t="s">
        <v>25</v>
      </c>
      <c r="R37" s="22">
        <v>35.580368214771354</v>
      </c>
      <c r="S37" s="22"/>
      <c r="T37" s="24">
        <v>75.628557826611342</v>
      </c>
      <c r="U37" s="22">
        <v>0.71482181296165337</v>
      </c>
      <c r="W37" s="23">
        <v>23.695545691911978</v>
      </c>
      <c r="X37" s="23">
        <v>0</v>
      </c>
      <c r="Y37" s="23">
        <v>76.304454308088026</v>
      </c>
      <c r="Z37" s="23"/>
      <c r="AA37" s="23" t="s">
        <v>107</v>
      </c>
      <c r="AB37" s="23" t="s">
        <v>107</v>
      </c>
      <c r="AC37" s="23" t="s">
        <v>107</v>
      </c>
      <c r="AD37" s="26"/>
      <c r="AE37" s="26">
        <v>0.4606469805716335</v>
      </c>
      <c r="AF37" s="26">
        <v>1.4833765357505357</v>
      </c>
      <c r="AG37" s="26"/>
      <c r="AH37" s="26">
        <v>1.9903510996788438</v>
      </c>
      <c r="AI37" s="26">
        <v>8.1035691158580416E-3</v>
      </c>
      <c r="AJ37" s="26">
        <v>9.648900321156173E-3</v>
      </c>
      <c r="AK37" s="26">
        <v>0.2621234311354842</v>
      </c>
      <c r="AL37" s="26">
        <v>0</v>
      </c>
      <c r="AM37" s="26">
        <v>0</v>
      </c>
      <c r="AN37" s="26">
        <v>0.23285505816329613</v>
      </c>
      <c r="AO37" s="26">
        <v>4.6892779595887413E-3</v>
      </c>
      <c r="AP37" s="26">
        <v>0.72283066477285651</v>
      </c>
      <c r="AQ37" s="26">
        <v>0.52769081281438301</v>
      </c>
      <c r="AR37" s="26">
        <v>7.4008252310581498E-3</v>
      </c>
      <c r="AS37" s="26">
        <v>0.23032349028581675</v>
      </c>
      <c r="AT37" s="26">
        <v>2.0254037053051414E-3</v>
      </c>
      <c r="AU37" s="26">
        <v>1.957466816354008E-3</v>
      </c>
      <c r="AV37" s="25">
        <v>4.0000000000000009</v>
      </c>
    </row>
    <row r="38" spans="1:48" x14ac:dyDescent="0.2">
      <c r="A38" s="3">
        <v>381</v>
      </c>
      <c r="B38" s="3">
        <v>2</v>
      </c>
      <c r="C38" s="5">
        <v>54.583725000000001</v>
      </c>
      <c r="D38" s="5">
        <v>0.398725</v>
      </c>
      <c r="E38" s="5">
        <v>6.5803124999999998</v>
      </c>
      <c r="F38" s="5">
        <v>0.1312625</v>
      </c>
      <c r="G38" s="5">
        <v>7.8872875000000002</v>
      </c>
      <c r="H38" s="5">
        <v>0.17833750000000001</v>
      </c>
      <c r="I38" s="5">
        <v>14.620562499999998</v>
      </c>
      <c r="J38" s="5">
        <v>11.373275</v>
      </c>
      <c r="K38" s="5">
        <v>3.5481499999999997</v>
      </c>
      <c r="L38" s="5">
        <v>0.10881249999999999</v>
      </c>
      <c r="M38" s="5">
        <v>7.1362499999999995E-2</v>
      </c>
      <c r="N38" s="5">
        <v>99.48181249999999</v>
      </c>
      <c r="P38" t="s">
        <v>25</v>
      </c>
      <c r="R38" s="22">
        <v>30.036564261157668</v>
      </c>
      <c r="S38" s="22"/>
      <c r="T38" s="24">
        <v>76.761799761549099</v>
      </c>
      <c r="U38" s="22">
        <v>1.3199797949533514</v>
      </c>
      <c r="W38" s="23">
        <v>25.321565108456529</v>
      </c>
      <c r="X38" s="23">
        <v>0</v>
      </c>
      <c r="Y38" s="23">
        <v>74.678434891543461</v>
      </c>
      <c r="Z38" s="23"/>
      <c r="AA38" s="23" t="s">
        <v>107</v>
      </c>
      <c r="AB38" s="23" t="s">
        <v>107</v>
      </c>
      <c r="AC38" s="23" t="s">
        <v>107</v>
      </c>
      <c r="AD38" s="26"/>
      <c r="AE38" s="26">
        <v>0.49784585749762383</v>
      </c>
      <c r="AF38" s="26">
        <v>1.4682484789514312</v>
      </c>
      <c r="AG38" s="26"/>
      <c r="AH38" s="26">
        <v>1.9750387898620505</v>
      </c>
      <c r="AI38" s="26">
        <v>1.0849514118356466E-2</v>
      </c>
      <c r="AJ38" s="26">
        <v>2.4961210137949497E-2</v>
      </c>
      <c r="AK38" s="26">
        <v>0.25565859251826828</v>
      </c>
      <c r="AL38" s="26">
        <v>0</v>
      </c>
      <c r="AM38" s="26">
        <v>0</v>
      </c>
      <c r="AN38" s="26">
        <v>0.23867104740682055</v>
      </c>
      <c r="AO38" s="26">
        <v>5.4656835927738567E-3</v>
      </c>
      <c r="AP38" s="26">
        <v>0.78865797733817877</v>
      </c>
      <c r="AQ38" s="26">
        <v>0.44091945420643186</v>
      </c>
      <c r="AR38" s="26">
        <v>5.0229189301616867E-3</v>
      </c>
      <c r="AS38" s="26">
        <v>0.24892292874881192</v>
      </c>
      <c r="AT38" s="26">
        <v>2.0766910286008824E-3</v>
      </c>
      <c r="AU38" s="26">
        <v>3.755192111596663E-3</v>
      </c>
      <c r="AV38" s="25">
        <v>4</v>
      </c>
    </row>
    <row r="39" spans="1:48" x14ac:dyDescent="0.2">
      <c r="A39" s="3">
        <v>383</v>
      </c>
      <c r="B39" s="3">
        <v>2</v>
      </c>
      <c r="C39" s="5">
        <v>54.651250000000005</v>
      </c>
      <c r="D39" s="5">
        <v>0.36929999999999996</v>
      </c>
      <c r="E39" s="5">
        <v>8.9938500000000001</v>
      </c>
      <c r="F39" s="5">
        <v>8.2250000000000004E-2</v>
      </c>
      <c r="G39" s="5">
        <v>6.6286000000000005</v>
      </c>
      <c r="H39" s="5">
        <v>0.11975</v>
      </c>
      <c r="I39" s="5">
        <v>11.016100000000002</v>
      </c>
      <c r="J39" s="5">
        <v>12.40385</v>
      </c>
      <c r="K39" s="5">
        <v>5.1317500000000003</v>
      </c>
      <c r="L39" s="5">
        <v>0.1774</v>
      </c>
      <c r="M39" s="5">
        <v>9.8600000000000007E-2</v>
      </c>
      <c r="N39" s="5">
        <v>99.672700000000034</v>
      </c>
      <c r="P39" t="s">
        <v>25</v>
      </c>
      <c r="R39" s="22">
        <v>37.702167125872421</v>
      </c>
      <c r="S39" s="22"/>
      <c r="T39" s="24">
        <v>74.757061208357271</v>
      </c>
      <c r="U39" s="22">
        <v>0.60950743892155812</v>
      </c>
      <c r="W39" s="23">
        <v>33.651515969113142</v>
      </c>
      <c r="X39" s="23">
        <v>2.9991009513464535</v>
      </c>
      <c r="Y39" s="23">
        <v>63.349383079540402</v>
      </c>
      <c r="Z39" s="23"/>
      <c r="AA39" s="23" t="s">
        <v>107</v>
      </c>
      <c r="AB39" s="23" t="s">
        <v>107</v>
      </c>
      <c r="AC39" s="23" t="s">
        <v>107</v>
      </c>
      <c r="AD39" s="26"/>
      <c r="AE39" s="26">
        <v>0.71577290571027474</v>
      </c>
      <c r="AF39" s="26">
        <v>1.2371898705062057</v>
      </c>
      <c r="AG39" s="26"/>
      <c r="AH39" s="26">
        <v>1.9657550355097668</v>
      </c>
      <c r="AI39" s="26">
        <v>9.9892519705414469E-3</v>
      </c>
      <c r="AJ39" s="26">
        <v>3.4244964490233176E-2</v>
      </c>
      <c r="AK39" s="26">
        <v>0.34702647484225541</v>
      </c>
      <c r="AL39" s="26">
        <v>0</v>
      </c>
      <c r="AM39" s="26">
        <v>3.092780223622249E-2</v>
      </c>
      <c r="AN39" s="26">
        <v>0.1684655696468472</v>
      </c>
      <c r="AO39" s="26">
        <v>3.6483304878605328E-3</v>
      </c>
      <c r="AP39" s="26">
        <v>0.59070320377987051</v>
      </c>
      <c r="AQ39" s="26">
        <v>0.47802109707948787</v>
      </c>
      <c r="AR39" s="26">
        <v>8.1404391352437842E-3</v>
      </c>
      <c r="AS39" s="26">
        <v>0.35788645285513737</v>
      </c>
      <c r="AT39" s="26">
        <v>2.8523025054798009E-3</v>
      </c>
      <c r="AU39" s="26">
        <v>2.3390754610542563E-3</v>
      </c>
      <c r="AV39" s="25">
        <v>4.0000000000000009</v>
      </c>
    </row>
    <row r="40" spans="1:48" x14ac:dyDescent="0.2">
      <c r="A40" s="3">
        <v>398</v>
      </c>
      <c r="B40" s="3">
        <v>2</v>
      </c>
      <c r="C40" s="5">
        <v>54.439016666666667</v>
      </c>
      <c r="D40" s="5">
        <v>0.24333333333333332</v>
      </c>
      <c r="E40" s="5">
        <v>7.7006000000000006</v>
      </c>
      <c r="F40" s="5">
        <v>0.13109166666666666</v>
      </c>
      <c r="G40" s="5">
        <v>7.2211749999999997</v>
      </c>
      <c r="H40" s="5">
        <v>0.14417500000000003</v>
      </c>
      <c r="I40" s="5">
        <v>13.009983333333333</v>
      </c>
      <c r="J40" s="5">
        <v>12.498825000000002</v>
      </c>
      <c r="K40" s="5">
        <v>4.107733333333333</v>
      </c>
      <c r="L40" s="5">
        <v>8.1641666666666668E-2</v>
      </c>
      <c r="M40" s="5">
        <v>4.9541666666666671E-2</v>
      </c>
      <c r="N40" s="5">
        <v>99.627116666666666</v>
      </c>
      <c r="P40" t="s">
        <v>25</v>
      </c>
      <c r="R40" s="22">
        <v>34.498270135551344</v>
      </c>
      <c r="S40" s="22"/>
      <c r="T40" s="24">
        <v>76.249953516225418</v>
      </c>
      <c r="U40" s="22">
        <v>1.1286643873058748</v>
      </c>
      <c r="W40" s="23">
        <v>27.642763324507019</v>
      </c>
      <c r="X40" s="23">
        <v>1.718116730294466</v>
      </c>
      <c r="Y40" s="23">
        <v>70.639119945198502</v>
      </c>
      <c r="Z40" s="23"/>
      <c r="AA40" s="23" t="s">
        <v>107</v>
      </c>
      <c r="AB40" s="23" t="s">
        <v>107</v>
      </c>
      <c r="AC40" s="23" t="s">
        <v>107</v>
      </c>
      <c r="AD40" s="26"/>
      <c r="AE40" s="26">
        <v>0.57474834062926605</v>
      </c>
      <c r="AF40" s="26">
        <v>1.3827826991641936</v>
      </c>
      <c r="AG40" s="26"/>
      <c r="AH40" s="26">
        <v>1.9642885674040866</v>
      </c>
      <c r="AI40" s="26">
        <v>6.6026911898475153E-3</v>
      </c>
      <c r="AJ40" s="26">
        <v>3.5711432595913362E-2</v>
      </c>
      <c r="AK40" s="26">
        <v>0.29176414643278087</v>
      </c>
      <c r="AL40" s="26">
        <v>0</v>
      </c>
      <c r="AM40" s="26">
        <v>1.8134397614359532E-2</v>
      </c>
      <c r="AN40" s="26">
        <v>0.19976824390823009</v>
      </c>
      <c r="AO40" s="26">
        <v>4.40630271806322E-3</v>
      </c>
      <c r="AP40" s="26">
        <v>0.69981607930995104</v>
      </c>
      <c r="AQ40" s="26">
        <v>0.48319837594601239</v>
      </c>
      <c r="AR40" s="26">
        <v>3.7581300079463863E-3</v>
      </c>
      <c r="AS40" s="26">
        <v>0.28737417031463303</v>
      </c>
      <c r="AT40" s="26">
        <v>1.4376560665231824E-3</v>
      </c>
      <c r="AU40" s="26">
        <v>3.7398064916543119E-3</v>
      </c>
      <c r="AV40" s="25">
        <v>4.0000000000000018</v>
      </c>
    </row>
    <row r="41" spans="1:48" x14ac:dyDescent="0.2">
      <c r="A41" s="3" t="s">
        <v>21</v>
      </c>
      <c r="B41" s="3">
        <v>3</v>
      </c>
      <c r="C41" s="5">
        <v>54.170033333333329</v>
      </c>
      <c r="D41" s="5">
        <v>0.56536666666666668</v>
      </c>
      <c r="E41" s="5">
        <v>9.4185999999999996</v>
      </c>
      <c r="F41" s="5">
        <v>8.8833333333333334E-2</v>
      </c>
      <c r="G41" s="5">
        <v>5.9852333333333334</v>
      </c>
      <c r="H41" s="5">
        <v>0.11739999999999999</v>
      </c>
      <c r="I41" s="5">
        <v>10.7965</v>
      </c>
      <c r="J41" s="5">
        <v>13.886766666666666</v>
      </c>
      <c r="K41" s="5">
        <v>4.6074333333333337</v>
      </c>
      <c r="L41" s="5">
        <v>0.13333333333333333</v>
      </c>
      <c r="M41" s="5">
        <v>3.5666666666666666E-2</v>
      </c>
      <c r="N41" s="5">
        <v>99.805166666666665</v>
      </c>
      <c r="P41" t="s">
        <v>25</v>
      </c>
      <c r="R41" s="22">
        <v>41.360570679061269</v>
      </c>
      <c r="S41" s="22"/>
      <c r="T41" s="24">
        <v>76.272172989805824</v>
      </c>
      <c r="U41" s="22">
        <v>0.62848572003076986</v>
      </c>
      <c r="W41" s="23">
        <v>33.180932263860676</v>
      </c>
      <c r="X41" s="23">
        <v>0</v>
      </c>
      <c r="Y41" s="23">
        <v>66.819067736139331</v>
      </c>
      <c r="Z41" s="23"/>
      <c r="AA41" s="23" t="s">
        <v>107</v>
      </c>
      <c r="AB41" s="23" t="s">
        <v>107</v>
      </c>
      <c r="AC41" s="23" t="s">
        <v>107</v>
      </c>
      <c r="AD41" s="26"/>
      <c r="AE41" s="26">
        <v>0.64397323171218046</v>
      </c>
      <c r="AF41" s="26">
        <v>1.2968198315784794</v>
      </c>
      <c r="AG41" s="26"/>
      <c r="AH41" s="26">
        <v>1.9524835847114794</v>
      </c>
      <c r="AI41" s="26">
        <v>1.532437782687548E-2</v>
      </c>
      <c r="AJ41" s="26">
        <v>4.7516415288520575E-2</v>
      </c>
      <c r="AK41" s="26">
        <v>0.35258858439016227</v>
      </c>
      <c r="AL41" s="26">
        <v>0</v>
      </c>
      <c r="AM41" s="26">
        <v>0</v>
      </c>
      <c r="AN41" s="26">
        <v>0.18041347948186739</v>
      </c>
      <c r="AO41" s="26">
        <v>3.5841463821511565E-3</v>
      </c>
      <c r="AP41" s="26">
        <v>0.58012747883368421</v>
      </c>
      <c r="AQ41" s="26">
        <v>0.53627887326292778</v>
      </c>
      <c r="AR41" s="26">
        <v>6.1310088912004844E-3</v>
      </c>
      <c r="AS41" s="26">
        <v>0.32198661585609023</v>
      </c>
      <c r="AT41" s="26">
        <v>1.0339039219862212E-3</v>
      </c>
      <c r="AU41" s="26">
        <v>2.5315311530540231E-3</v>
      </c>
      <c r="AV41" s="25">
        <v>3.9999999999999991</v>
      </c>
    </row>
    <row r="42" spans="1:48" x14ac:dyDescent="0.2">
      <c r="A42" s="3" t="s">
        <v>13</v>
      </c>
      <c r="B42" s="3">
        <v>4</v>
      </c>
      <c r="C42" s="5">
        <v>54.5413</v>
      </c>
      <c r="D42" s="5">
        <v>0.54302499999999998</v>
      </c>
      <c r="E42" s="5">
        <v>9.5137999999999998</v>
      </c>
      <c r="F42" s="5">
        <v>5.6575E-2</v>
      </c>
      <c r="G42" s="5">
        <v>6.0317249999999998</v>
      </c>
      <c r="H42" s="5">
        <v>8.4949999999999998E-2</v>
      </c>
      <c r="I42" s="5">
        <v>10.147525</v>
      </c>
      <c r="J42" s="5">
        <v>14.158100000000001</v>
      </c>
      <c r="K42" s="5">
        <v>4.5222250000000006</v>
      </c>
      <c r="L42" s="5">
        <v>0.18707499999999999</v>
      </c>
      <c r="M42" s="5">
        <v>5.0100000000000006E-2</v>
      </c>
      <c r="N42" s="5">
        <v>99.836399999999998</v>
      </c>
      <c r="P42" t="s">
        <v>25</v>
      </c>
      <c r="R42" s="22">
        <v>42.929519939935027</v>
      </c>
      <c r="S42" s="22"/>
      <c r="T42" s="24">
        <v>74.987200829156208</v>
      </c>
      <c r="U42" s="22">
        <v>0.3971788243358445</v>
      </c>
      <c r="W42" s="23">
        <v>33.16367269826813</v>
      </c>
      <c r="X42" s="23">
        <v>0</v>
      </c>
      <c r="Y42" s="23">
        <v>66.836327301731885</v>
      </c>
      <c r="Z42" s="23"/>
      <c r="AA42" s="23" t="s">
        <v>107</v>
      </c>
      <c r="AB42" s="23" t="s">
        <v>107</v>
      </c>
      <c r="AC42" s="23" t="s">
        <v>107</v>
      </c>
      <c r="AD42" s="26"/>
      <c r="AE42" s="26">
        <v>0.63383002617277184</v>
      </c>
      <c r="AF42" s="26">
        <v>1.2773878052764926</v>
      </c>
      <c r="AG42" s="26"/>
      <c r="AH42" s="26">
        <v>1.9713587317200651</v>
      </c>
      <c r="AI42" s="26">
        <v>1.4759932218727729E-2</v>
      </c>
      <c r="AJ42" s="26">
        <v>2.8641268279934851E-2</v>
      </c>
      <c r="AK42" s="26">
        <v>0.37663719874512114</v>
      </c>
      <c r="AL42" s="26">
        <v>0</v>
      </c>
      <c r="AM42" s="26">
        <v>0</v>
      </c>
      <c r="AN42" s="26">
        <v>0.18232294049355752</v>
      </c>
      <c r="AO42" s="26">
        <v>2.6007158955403988E-3</v>
      </c>
      <c r="AP42" s="26">
        <v>0.54677980421537553</v>
      </c>
      <c r="AQ42" s="26">
        <v>0.54828506056755955</v>
      </c>
      <c r="AR42" s="26">
        <v>8.6262263631270743E-3</v>
      </c>
      <c r="AS42" s="26">
        <v>0.31691501308638592</v>
      </c>
      <c r="AT42" s="26">
        <v>1.4563550726470402E-3</v>
      </c>
      <c r="AU42" s="26">
        <v>1.6167533419587919E-3</v>
      </c>
      <c r="AV42" s="25">
        <v>4.0000000000000009</v>
      </c>
    </row>
    <row r="43" spans="1:48" x14ac:dyDescent="0.2">
      <c r="A43" s="3">
        <v>408</v>
      </c>
      <c r="B43" s="3">
        <v>3</v>
      </c>
      <c r="C43" s="5">
        <v>55.056433333333338</v>
      </c>
      <c r="D43" s="5">
        <v>0.39406666666666662</v>
      </c>
      <c r="E43" s="5">
        <v>6.343700000000001</v>
      </c>
      <c r="F43" s="5">
        <v>9.3100000000000002E-2</v>
      </c>
      <c r="G43" s="5">
        <v>8.0292333333333321</v>
      </c>
      <c r="H43" s="5">
        <v>0.16356666666666667</v>
      </c>
      <c r="I43" s="5">
        <v>15.157333333333334</v>
      </c>
      <c r="J43" s="5">
        <v>11.545566666666668</v>
      </c>
      <c r="K43" s="5">
        <v>3.4065999999999996</v>
      </c>
      <c r="L43" s="5">
        <v>9.9166666666666667E-2</v>
      </c>
      <c r="M43" s="5">
        <v>5.6233333333333337E-2</v>
      </c>
      <c r="N43" s="5">
        <v>100.34500000000001</v>
      </c>
      <c r="P43" t="s">
        <v>25</v>
      </c>
      <c r="R43" s="22">
        <v>29.684370904653573</v>
      </c>
      <c r="S43" s="22"/>
      <c r="T43" s="24">
        <v>77.085201594644275</v>
      </c>
      <c r="U43" s="22">
        <v>0.97453587697206789</v>
      </c>
      <c r="W43" s="23">
        <v>24.06574618012981</v>
      </c>
      <c r="X43" s="23">
        <v>0</v>
      </c>
      <c r="Y43" s="23">
        <v>75.934253819870193</v>
      </c>
      <c r="Z43" s="23"/>
      <c r="AA43" s="23" t="s">
        <v>107</v>
      </c>
      <c r="AB43" s="23" t="s">
        <v>107</v>
      </c>
      <c r="AC43" s="23" t="s">
        <v>107</v>
      </c>
      <c r="AD43" s="26"/>
      <c r="AE43" s="26">
        <v>0.47390262370219122</v>
      </c>
      <c r="AF43" s="26">
        <v>1.4952971682139844</v>
      </c>
      <c r="AG43" s="26"/>
      <c r="AH43" s="26">
        <v>1.9751295098229626</v>
      </c>
      <c r="AI43" s="26">
        <v>1.0631182357962121E-2</v>
      </c>
      <c r="AJ43" s="26">
        <v>2.4870490177037352E-2</v>
      </c>
      <c r="AK43" s="26">
        <v>0.24334847183071145</v>
      </c>
      <c r="AL43" s="26">
        <v>0</v>
      </c>
      <c r="AM43" s="26">
        <v>0</v>
      </c>
      <c r="AN43" s="26">
        <v>0.2408913420443754</v>
      </c>
      <c r="AO43" s="26">
        <v>4.9701747734955193E-3</v>
      </c>
      <c r="AP43" s="26">
        <v>0.8106296138981981</v>
      </c>
      <c r="AQ43" s="26">
        <v>0.44377621227141084</v>
      </c>
      <c r="AR43" s="26">
        <v>4.5385606189418323E-3</v>
      </c>
      <c r="AS43" s="26">
        <v>0.23695131185109561</v>
      </c>
      <c r="AT43" s="26">
        <v>1.6224476900227704E-3</v>
      </c>
      <c r="AU43" s="26">
        <v>2.6406826637857361E-3</v>
      </c>
      <c r="AV43" s="25">
        <v>3.9999999999999991</v>
      </c>
    </row>
    <row r="44" spans="1:48" x14ac:dyDescent="0.2">
      <c r="A44" s="3">
        <v>409</v>
      </c>
      <c r="B44" s="3">
        <v>1</v>
      </c>
      <c r="C44" s="5">
        <v>55.588999999999999</v>
      </c>
      <c r="D44" s="5">
        <v>0.51280000000000003</v>
      </c>
      <c r="E44" s="5">
        <v>8.9736999999999991</v>
      </c>
      <c r="F44" s="5">
        <v>0.12609999999999999</v>
      </c>
      <c r="G44" s="5">
        <v>7.0242000000000004</v>
      </c>
      <c r="H44" s="5">
        <v>0.1875</v>
      </c>
      <c r="I44" s="5">
        <v>13.4527</v>
      </c>
      <c r="J44" s="5">
        <v>9.5129999999999999</v>
      </c>
      <c r="K44" s="5">
        <v>4.8080999999999996</v>
      </c>
      <c r="L44" s="5">
        <v>5.0900000000000001E-2</v>
      </c>
      <c r="M44" s="5">
        <v>9.1800000000000007E-2</v>
      </c>
      <c r="N44" s="5">
        <v>100.32979999999999</v>
      </c>
      <c r="P44" t="s">
        <v>25</v>
      </c>
      <c r="R44" s="22">
        <v>28.223050891646302</v>
      </c>
      <c r="S44" s="22"/>
      <c r="T44" s="24">
        <v>77.338974018064775</v>
      </c>
      <c r="U44" s="22">
        <v>0.93349986912620031</v>
      </c>
      <c r="W44" s="23">
        <v>34.043967985709344</v>
      </c>
      <c r="X44" s="23">
        <v>0</v>
      </c>
      <c r="Y44" s="23">
        <v>65.95603201429067</v>
      </c>
      <c r="Z44" s="23"/>
      <c r="AA44" s="23" t="s">
        <v>107</v>
      </c>
      <c r="AB44" s="23" t="s">
        <v>107</v>
      </c>
      <c r="AC44" s="23" t="s">
        <v>107</v>
      </c>
      <c r="AD44" s="26"/>
      <c r="AE44" s="26">
        <v>0.66355647493735692</v>
      </c>
      <c r="AF44" s="26">
        <v>1.2855596657425381</v>
      </c>
      <c r="AG44" s="26"/>
      <c r="AH44" s="26">
        <v>1.9783940370854214</v>
      </c>
      <c r="AI44" s="26">
        <v>1.3724493080879906E-2</v>
      </c>
      <c r="AJ44" s="26">
        <v>2.1605962914578614E-2</v>
      </c>
      <c r="AK44" s="26">
        <v>0.35479854508230219</v>
      </c>
      <c r="AL44" s="26">
        <v>0</v>
      </c>
      <c r="AM44" s="26">
        <v>0</v>
      </c>
      <c r="AN44" s="26">
        <v>0.20906455561728679</v>
      </c>
      <c r="AO44" s="26">
        <v>5.6521614437746006E-3</v>
      </c>
      <c r="AP44" s="26">
        <v>0.71374906089752777</v>
      </c>
      <c r="AQ44" s="26">
        <v>0.36274604922772363</v>
      </c>
      <c r="AR44" s="26">
        <v>2.3110356028496529E-3</v>
      </c>
      <c r="AS44" s="26">
        <v>0.33177823746867846</v>
      </c>
      <c r="AT44" s="26">
        <v>2.6275802291801484E-3</v>
      </c>
      <c r="AU44" s="26">
        <v>3.5482813497974704E-3</v>
      </c>
      <c r="AV44" s="25">
        <v>4.0000000000000009</v>
      </c>
    </row>
    <row r="45" spans="1:48" x14ac:dyDescent="0.2">
      <c r="A45" s="4">
        <v>410</v>
      </c>
      <c r="B45" s="4">
        <v>1</v>
      </c>
      <c r="C45" s="1">
        <v>53.848399999999998</v>
      </c>
      <c r="D45" s="1">
        <v>0.20069999999999999</v>
      </c>
      <c r="E45" s="1">
        <v>8.6229999999999993</v>
      </c>
      <c r="F45" s="1">
        <v>0.11550000000000001</v>
      </c>
      <c r="G45" s="1">
        <v>3.2471999999999999</v>
      </c>
      <c r="H45" s="5" t="s">
        <v>106</v>
      </c>
      <c r="I45" s="1">
        <v>11.8393</v>
      </c>
      <c r="J45" s="1">
        <v>18.033999999999999</v>
      </c>
      <c r="K45" s="1">
        <v>3.2982</v>
      </c>
      <c r="L45" s="5" t="s">
        <v>106</v>
      </c>
      <c r="M45" s="5" t="s">
        <v>106</v>
      </c>
      <c r="N45" s="5">
        <v>99.206299999999985</v>
      </c>
      <c r="P45" t="s">
        <v>25</v>
      </c>
      <c r="R45" s="22">
        <v>48.693885112351488</v>
      </c>
      <c r="S45" s="22"/>
      <c r="T45" s="24">
        <v>86.661607195297137</v>
      </c>
      <c r="U45" s="22">
        <v>0.8901929079809644</v>
      </c>
      <c r="W45" s="23">
        <v>24.371837116145667</v>
      </c>
      <c r="X45" s="23">
        <v>0</v>
      </c>
      <c r="Y45" s="23">
        <v>75.62816288385433</v>
      </c>
      <c r="Z45" s="23"/>
      <c r="AA45" s="23" t="s">
        <v>107</v>
      </c>
      <c r="AB45" s="23" t="s">
        <v>107</v>
      </c>
      <c r="AC45" s="23" t="s">
        <v>107</v>
      </c>
      <c r="AD45" s="26"/>
      <c r="AE45" s="26">
        <v>0.46366160693743663</v>
      </c>
      <c r="AF45" s="26">
        <v>1.4387867178557472</v>
      </c>
      <c r="AG45" s="26"/>
      <c r="AH45" s="26">
        <v>1.9521648352877201</v>
      </c>
      <c r="AI45" s="26">
        <v>5.4716135649801444E-3</v>
      </c>
      <c r="AJ45" s="26">
        <v>4.7835164712279887E-2</v>
      </c>
      <c r="AK45" s="26">
        <v>0.32060028047478234</v>
      </c>
      <c r="AL45" s="26">
        <v>0</v>
      </c>
      <c r="AM45" s="26">
        <v>0</v>
      </c>
      <c r="AN45" s="26">
        <v>9.8449231012928046E-2</v>
      </c>
      <c r="AO45" s="26">
        <v>0</v>
      </c>
      <c r="AP45" s="26">
        <v>0.63985544036442099</v>
      </c>
      <c r="AQ45" s="26">
        <v>0.70048204647839807</v>
      </c>
      <c r="AR45" s="26">
        <v>0</v>
      </c>
      <c r="AS45" s="26">
        <v>0.23183080346871832</v>
      </c>
      <c r="AT45" s="26">
        <v>0</v>
      </c>
      <c r="AU45" s="26">
        <v>3.3105846357714625E-3</v>
      </c>
      <c r="AV45" s="25">
        <v>3.9999999999999991</v>
      </c>
    </row>
    <row r="46" spans="1:48" x14ac:dyDescent="0.2">
      <c r="A46" s="3" t="s">
        <v>19</v>
      </c>
      <c r="B46" s="3">
        <v>3</v>
      </c>
      <c r="C46" s="5">
        <v>54.387466666666661</v>
      </c>
      <c r="D46" s="5">
        <v>0.24566666666666667</v>
      </c>
      <c r="E46" s="5">
        <v>13.992766666666668</v>
      </c>
      <c r="F46" s="5">
        <v>7.0733333333333329E-2</v>
      </c>
      <c r="G46" s="5">
        <v>4.6194999999999995</v>
      </c>
      <c r="H46" s="5">
        <v>9.2100000000000001E-2</v>
      </c>
      <c r="I46" s="5">
        <v>8.3876666666666662</v>
      </c>
      <c r="J46" s="5">
        <v>11.392966666666666</v>
      </c>
      <c r="K46" s="5">
        <v>5.9624666666666668</v>
      </c>
      <c r="L46" s="5">
        <v>0.1023</v>
      </c>
      <c r="M46" s="5">
        <v>5.0200000000000002E-2</v>
      </c>
      <c r="N46" s="5">
        <v>99.303833333333344</v>
      </c>
      <c r="P46" t="s">
        <v>25</v>
      </c>
      <c r="R46" s="22">
        <v>42.726720393076029</v>
      </c>
      <c r="S46" s="22"/>
      <c r="T46" s="24">
        <v>76.390494915599533</v>
      </c>
      <c r="U46" s="22">
        <v>0.33782733280505411</v>
      </c>
      <c r="W46" s="23">
        <v>44.725710698659718</v>
      </c>
      <c r="X46" s="23">
        <v>0</v>
      </c>
      <c r="Y46" s="23">
        <v>55.274289301340282</v>
      </c>
      <c r="Z46" s="23"/>
      <c r="AA46" s="23" t="s">
        <v>107</v>
      </c>
      <c r="AB46" s="23" t="s">
        <v>107</v>
      </c>
      <c r="AC46" s="23" t="s">
        <v>107</v>
      </c>
      <c r="AD46" s="26"/>
      <c r="AE46" s="26">
        <v>0.82942865932808219</v>
      </c>
      <c r="AF46" s="26">
        <v>1.0250497746008336</v>
      </c>
      <c r="AG46" s="26"/>
      <c r="AH46" s="26">
        <v>1.9510636453945898</v>
      </c>
      <c r="AI46" s="26">
        <v>6.6274002971505267E-3</v>
      </c>
      <c r="AJ46" s="26">
        <v>4.8936354605410237E-2</v>
      </c>
      <c r="AK46" s="26">
        <v>0.54267368516061676</v>
      </c>
      <c r="AL46" s="26">
        <v>0</v>
      </c>
      <c r="AM46" s="26">
        <v>0</v>
      </c>
      <c r="AN46" s="26">
        <v>0.13858849738311432</v>
      </c>
      <c r="AO46" s="26">
        <v>2.7984760213002153E-3</v>
      </c>
      <c r="AP46" s="26">
        <v>0.44856556289404809</v>
      </c>
      <c r="AQ46" s="26">
        <v>0.43789571432367114</v>
      </c>
      <c r="AR46" s="26">
        <v>4.681803275638924E-3</v>
      </c>
      <c r="AS46" s="26">
        <v>0.41471432966404109</v>
      </c>
      <c r="AT46" s="26">
        <v>1.4483238922138536E-3</v>
      </c>
      <c r="AU46" s="26">
        <v>2.0062070882055235E-3</v>
      </c>
      <c r="AV46" s="25">
        <v>4</v>
      </c>
    </row>
    <row r="47" spans="1:48" x14ac:dyDescent="0.2">
      <c r="A47" s="3" t="s">
        <v>20</v>
      </c>
      <c r="B47" s="3">
        <v>3</v>
      </c>
      <c r="C47" s="5">
        <v>54.387466666666661</v>
      </c>
      <c r="D47" s="5">
        <v>0.24566666666666667</v>
      </c>
      <c r="E47" s="5">
        <v>13.992766666666668</v>
      </c>
      <c r="F47" s="5">
        <v>7.0733333333333329E-2</v>
      </c>
      <c r="G47" s="5">
        <v>4.6194999999999995</v>
      </c>
      <c r="H47" s="5">
        <v>9.2100000000000001E-2</v>
      </c>
      <c r="I47" s="5">
        <v>8.3876666666666662</v>
      </c>
      <c r="J47" s="5">
        <v>11.392966666666666</v>
      </c>
      <c r="K47" s="5">
        <v>5.9624666666666668</v>
      </c>
      <c r="L47" s="5">
        <v>0.1023</v>
      </c>
      <c r="M47" s="5">
        <v>5.0200000000000002E-2</v>
      </c>
      <c r="N47" s="5">
        <v>99.303833333333344</v>
      </c>
      <c r="P47" t="s">
        <v>25</v>
      </c>
      <c r="R47" s="22">
        <v>42.726720393076029</v>
      </c>
      <c r="S47" s="22"/>
      <c r="T47" s="24">
        <v>76.390494915599533</v>
      </c>
      <c r="U47" s="22">
        <v>0.33782733280505411</v>
      </c>
      <c r="W47" s="23">
        <v>44.725710698659718</v>
      </c>
      <c r="X47" s="23">
        <v>0</v>
      </c>
      <c r="Y47" s="23">
        <v>55.274289301340282</v>
      </c>
      <c r="Z47" s="23"/>
      <c r="AA47" s="23" t="s">
        <v>107</v>
      </c>
      <c r="AB47" s="23" t="s">
        <v>107</v>
      </c>
      <c r="AC47" s="23" t="s">
        <v>107</v>
      </c>
      <c r="AD47" s="26"/>
      <c r="AE47" s="26">
        <v>0.82942865932808219</v>
      </c>
      <c r="AF47" s="26">
        <v>1.0250497746008336</v>
      </c>
      <c r="AG47" s="26"/>
      <c r="AH47" s="26">
        <v>1.9510636453945898</v>
      </c>
      <c r="AI47" s="26">
        <v>6.6274002971505267E-3</v>
      </c>
      <c r="AJ47" s="26">
        <v>4.8936354605410237E-2</v>
      </c>
      <c r="AK47" s="26">
        <v>0.54267368516061676</v>
      </c>
      <c r="AL47" s="26">
        <v>0</v>
      </c>
      <c r="AM47" s="26">
        <v>0</v>
      </c>
      <c r="AN47" s="26">
        <v>0.13858849738311432</v>
      </c>
      <c r="AO47" s="26">
        <v>2.7984760213002153E-3</v>
      </c>
      <c r="AP47" s="26">
        <v>0.44856556289404809</v>
      </c>
      <c r="AQ47" s="26">
        <v>0.43789571432367114</v>
      </c>
      <c r="AR47" s="26">
        <v>4.681803275638924E-3</v>
      </c>
      <c r="AS47" s="26">
        <v>0.41471432966404109</v>
      </c>
      <c r="AT47" s="26">
        <v>1.4483238922138536E-3</v>
      </c>
      <c r="AU47" s="26">
        <v>2.0062070882055235E-3</v>
      </c>
      <c r="AV47" s="25">
        <v>4</v>
      </c>
    </row>
    <row r="48" spans="1:48" x14ac:dyDescent="0.2">
      <c r="A48" s="3" t="s">
        <v>16</v>
      </c>
      <c r="B48" s="3">
        <v>1</v>
      </c>
      <c r="C48" s="5">
        <v>54.023600000000002</v>
      </c>
      <c r="D48" s="5">
        <v>0.1593</v>
      </c>
      <c r="E48" s="5">
        <v>19.552</v>
      </c>
      <c r="F48" s="5">
        <v>5.7500000000000002E-2</v>
      </c>
      <c r="G48" s="5">
        <v>3.3582000000000001</v>
      </c>
      <c r="H48" s="5">
        <v>5.8299999999999998E-2</v>
      </c>
      <c r="I48" s="5">
        <v>5.0814000000000004</v>
      </c>
      <c r="J48" s="5">
        <v>10.4009</v>
      </c>
      <c r="K48" s="5">
        <v>6.2218999999999998</v>
      </c>
      <c r="L48" s="5">
        <v>4.65E-2</v>
      </c>
      <c r="M48" s="5">
        <v>2.5100000000000001E-2</v>
      </c>
      <c r="N48" s="5">
        <v>98.984700000000004</v>
      </c>
      <c r="P48" t="s">
        <v>25</v>
      </c>
      <c r="R48" s="22">
        <v>51.772539640519511</v>
      </c>
      <c r="S48" s="22"/>
      <c r="T48" s="24">
        <v>72.946594291377693</v>
      </c>
      <c r="U48" s="22">
        <v>0.1968180591874116</v>
      </c>
      <c r="W48" s="23">
        <v>52.847002347303842</v>
      </c>
      <c r="X48" s="23">
        <v>0</v>
      </c>
      <c r="Y48" s="23">
        <v>47.152997652696165</v>
      </c>
      <c r="Z48" s="23"/>
      <c r="AA48" s="23" t="s">
        <v>107</v>
      </c>
      <c r="AB48" s="23" t="s">
        <v>107</v>
      </c>
      <c r="AC48" s="23" t="s">
        <v>107</v>
      </c>
      <c r="AD48" s="26"/>
      <c r="AE48" s="26">
        <v>0.86981552834472831</v>
      </c>
      <c r="AF48" s="26">
        <v>0.77609718138365014</v>
      </c>
      <c r="AG48" s="26"/>
      <c r="AH48" s="26">
        <v>1.9476332678610468</v>
      </c>
      <c r="AI48" s="26">
        <v>4.3188070543168037E-3</v>
      </c>
      <c r="AJ48" s="26">
        <v>5.2366732138953154E-2</v>
      </c>
      <c r="AK48" s="26">
        <v>0.77839061021289313</v>
      </c>
      <c r="AL48" s="26">
        <v>0</v>
      </c>
      <c r="AM48" s="26">
        <v>0</v>
      </c>
      <c r="AN48" s="26">
        <v>0.10124878688140533</v>
      </c>
      <c r="AO48" s="26">
        <v>1.7802523637288059E-3</v>
      </c>
      <c r="AP48" s="26">
        <v>0.27309843153620611</v>
      </c>
      <c r="AQ48" s="26">
        <v>0.40174996296603871</v>
      </c>
      <c r="AR48" s="26">
        <v>2.1386589661884499E-3</v>
      </c>
      <c r="AS48" s="26">
        <v>0.43490776417236415</v>
      </c>
      <c r="AT48" s="26">
        <v>7.2775761073940923E-4</v>
      </c>
      <c r="AU48" s="26">
        <v>1.6389682361188998E-3</v>
      </c>
      <c r="AV48" s="25">
        <v>3.9999999999999991</v>
      </c>
    </row>
    <row r="49" spans="1:48" x14ac:dyDescent="0.2">
      <c r="A49" s="3" t="s">
        <v>17</v>
      </c>
      <c r="B49" s="3">
        <v>1</v>
      </c>
      <c r="C49" s="5">
        <v>54.023600000000002</v>
      </c>
      <c r="D49" s="5">
        <v>0.1593</v>
      </c>
      <c r="E49" s="5">
        <v>19.552</v>
      </c>
      <c r="F49" s="5">
        <v>5.7500000000000002E-2</v>
      </c>
      <c r="G49" s="5">
        <v>3.3582000000000001</v>
      </c>
      <c r="H49" s="5">
        <v>5.8299999999999998E-2</v>
      </c>
      <c r="I49" s="5">
        <v>5.0814000000000004</v>
      </c>
      <c r="J49" s="5">
        <v>10.4009</v>
      </c>
      <c r="K49" s="5">
        <v>6.2218999999999998</v>
      </c>
      <c r="L49" s="5">
        <v>4.65E-2</v>
      </c>
      <c r="M49" s="5">
        <v>2.5100000000000001E-2</v>
      </c>
      <c r="N49" s="5">
        <v>98.984700000000004</v>
      </c>
      <c r="P49" t="s">
        <v>25</v>
      </c>
      <c r="R49" s="22">
        <v>51.772539640519511</v>
      </c>
      <c r="S49" s="22"/>
      <c r="T49" s="24">
        <v>72.946594291377693</v>
      </c>
      <c r="U49" s="22">
        <v>0.1968180591874116</v>
      </c>
      <c r="W49" s="23">
        <v>52.847002347303842</v>
      </c>
      <c r="X49" s="23">
        <v>0</v>
      </c>
      <c r="Y49" s="23">
        <v>47.152997652696165</v>
      </c>
      <c r="Z49" s="23"/>
      <c r="AA49" s="23" t="s">
        <v>107</v>
      </c>
      <c r="AB49" s="23" t="s">
        <v>107</v>
      </c>
      <c r="AC49" s="23" t="s">
        <v>107</v>
      </c>
      <c r="AD49" s="26"/>
      <c r="AE49" s="26">
        <v>0.86981552834472831</v>
      </c>
      <c r="AF49" s="26">
        <v>0.77609718138365014</v>
      </c>
      <c r="AG49" s="26"/>
      <c r="AH49" s="26">
        <v>1.9476332678610468</v>
      </c>
      <c r="AI49" s="26">
        <v>4.3188070543168037E-3</v>
      </c>
      <c r="AJ49" s="26">
        <v>5.2366732138953154E-2</v>
      </c>
      <c r="AK49" s="26">
        <v>0.77839061021289313</v>
      </c>
      <c r="AL49" s="26">
        <v>0</v>
      </c>
      <c r="AM49" s="26">
        <v>0</v>
      </c>
      <c r="AN49" s="26">
        <v>0.10124878688140533</v>
      </c>
      <c r="AO49" s="26">
        <v>1.7802523637288059E-3</v>
      </c>
      <c r="AP49" s="26">
        <v>0.27309843153620611</v>
      </c>
      <c r="AQ49" s="26">
        <v>0.40174996296603871</v>
      </c>
      <c r="AR49" s="26">
        <v>2.1386589661884499E-3</v>
      </c>
      <c r="AS49" s="26">
        <v>0.43490776417236415</v>
      </c>
      <c r="AT49" s="26">
        <v>7.2775761073940923E-4</v>
      </c>
      <c r="AU49" s="26">
        <v>1.6389682361188998E-3</v>
      </c>
      <c r="AV49" s="25">
        <v>3.9999999999999991</v>
      </c>
    </row>
    <row r="50" spans="1:48" x14ac:dyDescent="0.2">
      <c r="A50" s="3" t="s">
        <v>18</v>
      </c>
      <c r="B50" s="3">
        <v>1</v>
      </c>
      <c r="C50" s="5">
        <v>54.023600000000002</v>
      </c>
      <c r="D50" s="5">
        <v>0.1593</v>
      </c>
      <c r="E50" s="5">
        <v>19.552</v>
      </c>
      <c r="F50" s="5">
        <v>5.7500000000000002E-2</v>
      </c>
      <c r="G50" s="5">
        <v>3.3582000000000001</v>
      </c>
      <c r="H50" s="5">
        <v>5.8299999999999998E-2</v>
      </c>
      <c r="I50" s="5">
        <v>5.0814000000000004</v>
      </c>
      <c r="J50" s="5">
        <v>10.4009</v>
      </c>
      <c r="K50" s="5">
        <v>6.2218999999999998</v>
      </c>
      <c r="L50" s="5">
        <v>4.65E-2</v>
      </c>
      <c r="M50" s="5">
        <v>2.5100000000000001E-2</v>
      </c>
      <c r="N50" s="5">
        <v>98.984700000000004</v>
      </c>
      <c r="P50" t="s">
        <v>25</v>
      </c>
      <c r="R50" s="22">
        <v>51.772539640519511</v>
      </c>
      <c r="S50" s="22"/>
      <c r="T50" s="24">
        <v>72.946594291377693</v>
      </c>
      <c r="U50" s="22">
        <v>0.1968180591874116</v>
      </c>
      <c r="W50" s="23">
        <v>52.847002347303842</v>
      </c>
      <c r="X50" s="23">
        <v>0</v>
      </c>
      <c r="Y50" s="23">
        <v>47.152997652696165</v>
      </c>
      <c r="Z50" s="23"/>
      <c r="AA50" s="23" t="s">
        <v>107</v>
      </c>
      <c r="AB50" s="23" t="s">
        <v>107</v>
      </c>
      <c r="AC50" s="23" t="s">
        <v>107</v>
      </c>
      <c r="AD50" s="26"/>
      <c r="AE50" s="26">
        <v>0.86981552834472831</v>
      </c>
      <c r="AF50" s="26">
        <v>0.77609718138365014</v>
      </c>
      <c r="AG50" s="26"/>
      <c r="AH50" s="26">
        <v>1.9476332678610468</v>
      </c>
      <c r="AI50" s="26">
        <v>4.3188070543168037E-3</v>
      </c>
      <c r="AJ50" s="26">
        <v>5.2366732138953154E-2</v>
      </c>
      <c r="AK50" s="26">
        <v>0.77839061021289313</v>
      </c>
      <c r="AL50" s="26">
        <v>0</v>
      </c>
      <c r="AM50" s="26">
        <v>0</v>
      </c>
      <c r="AN50" s="26">
        <v>0.10124878688140533</v>
      </c>
      <c r="AO50" s="26">
        <v>1.7802523637288059E-3</v>
      </c>
      <c r="AP50" s="26">
        <v>0.27309843153620611</v>
      </c>
      <c r="AQ50" s="26">
        <v>0.40174996296603871</v>
      </c>
      <c r="AR50" s="26">
        <v>2.1386589661884499E-3</v>
      </c>
      <c r="AS50" s="26">
        <v>0.43490776417236415</v>
      </c>
      <c r="AT50" s="26">
        <v>7.2775761073940923E-4</v>
      </c>
      <c r="AU50" s="26">
        <v>1.6389682361188998E-3</v>
      </c>
      <c r="AV50" s="25">
        <v>3.9999999999999991</v>
      </c>
    </row>
    <row r="51" spans="1:48" x14ac:dyDescent="0.2">
      <c r="A51" s="3">
        <v>421</v>
      </c>
      <c r="B51" s="3">
        <v>6</v>
      </c>
      <c r="C51" s="5">
        <v>54.81134999999999</v>
      </c>
      <c r="D51" s="5">
        <v>0.49983333333333335</v>
      </c>
      <c r="E51" s="5">
        <v>8.7530166666666673</v>
      </c>
      <c r="F51" s="5">
        <v>0.13776666666666665</v>
      </c>
      <c r="G51" s="5">
        <v>7.6109666666666662</v>
      </c>
      <c r="H51" s="5">
        <v>0.13940833333333333</v>
      </c>
      <c r="I51" s="5">
        <v>13.385508333333334</v>
      </c>
      <c r="J51" s="5">
        <v>9.0677249999999994</v>
      </c>
      <c r="K51" s="5">
        <v>4.7160666666666664</v>
      </c>
      <c r="L51" s="5">
        <v>6.4983333333333337E-2</v>
      </c>
      <c r="M51" s="5">
        <v>5.6583333333333333E-2</v>
      </c>
      <c r="N51" s="5">
        <v>99.243208333333314</v>
      </c>
      <c r="P51" t="s">
        <v>25</v>
      </c>
      <c r="R51" s="22">
        <v>26.966617867548141</v>
      </c>
      <c r="S51" s="22"/>
      <c r="T51" s="24">
        <v>75.810450531383339</v>
      </c>
      <c r="U51" s="22">
        <v>1.0444090654485423</v>
      </c>
      <c r="W51" s="23">
        <v>33.664891338585321</v>
      </c>
      <c r="X51" s="23">
        <v>0</v>
      </c>
      <c r="Y51" s="23">
        <v>66.335108661414679</v>
      </c>
      <c r="Z51" s="23"/>
      <c r="AA51" s="23" t="s">
        <v>107</v>
      </c>
      <c r="AB51" s="23" t="s">
        <v>107</v>
      </c>
      <c r="AC51" s="23" t="s">
        <v>107</v>
      </c>
      <c r="AD51" s="26"/>
      <c r="AE51" s="26">
        <v>0.6587936677422348</v>
      </c>
      <c r="AF51" s="26">
        <v>1.298122399849976</v>
      </c>
      <c r="AG51" s="26"/>
      <c r="AH51" s="26">
        <v>1.9745107950845924</v>
      </c>
      <c r="AI51" s="26">
        <v>1.3540621304920357E-2</v>
      </c>
      <c r="AJ51" s="26">
        <v>2.5489204915407626E-2</v>
      </c>
      <c r="AK51" s="26">
        <v>0.34613680781324574</v>
      </c>
      <c r="AL51" s="26">
        <v>0</v>
      </c>
      <c r="AM51" s="26">
        <v>0</v>
      </c>
      <c r="AN51" s="26">
        <v>0.22929175665382409</v>
      </c>
      <c r="AO51" s="26">
        <v>4.2537023972131485E-3</v>
      </c>
      <c r="AP51" s="26">
        <v>0.71884630044013209</v>
      </c>
      <c r="AQ51" s="26">
        <v>0.34998434275601986</v>
      </c>
      <c r="AR51" s="26">
        <v>2.9864546158026081E-3</v>
      </c>
      <c r="AS51" s="26">
        <v>0.3293968338711174</v>
      </c>
      <c r="AT51" s="26">
        <v>1.6393319877124699E-3</v>
      </c>
      <c r="AU51" s="26">
        <v>3.9238481600126357E-3</v>
      </c>
      <c r="AV51" s="25">
        <v>4</v>
      </c>
    </row>
    <row r="52" spans="1:48" x14ac:dyDescent="0.2">
      <c r="A52" s="3" t="s">
        <v>14</v>
      </c>
      <c r="B52" s="3">
        <v>2</v>
      </c>
      <c r="C52" s="5">
        <v>54.639150000000001</v>
      </c>
      <c r="D52" s="5">
        <v>0.21870000000000001</v>
      </c>
      <c r="E52" s="5">
        <v>15.07005</v>
      </c>
      <c r="F52" s="5">
        <v>5.2049999999999999E-2</v>
      </c>
      <c r="G52" s="5">
        <v>4.2986500000000003</v>
      </c>
      <c r="H52" s="5">
        <v>6.8449999999999997E-2</v>
      </c>
      <c r="I52" s="5">
        <v>7.5313499999999998</v>
      </c>
      <c r="J52" s="5">
        <v>11.32395</v>
      </c>
      <c r="K52" s="5">
        <v>6.1037999999999997</v>
      </c>
      <c r="L52" s="5">
        <v>7.6499999999999999E-2</v>
      </c>
      <c r="M52" s="5">
        <v>4.2700000000000002E-2</v>
      </c>
      <c r="N52" s="5">
        <v>99.425349999999966</v>
      </c>
      <c r="P52" t="s">
        <v>25</v>
      </c>
      <c r="R52" s="22">
        <v>45.018016995425327</v>
      </c>
      <c r="S52" s="22"/>
      <c r="T52" s="24">
        <v>75.740528419796775</v>
      </c>
      <c r="U52" s="22">
        <v>0.23107089808560446</v>
      </c>
      <c r="W52" s="23">
        <v>46.754331935977838</v>
      </c>
      <c r="X52" s="23">
        <v>0</v>
      </c>
      <c r="Y52" s="23">
        <v>53.245668064022169</v>
      </c>
      <c r="Z52" s="23"/>
      <c r="AA52" s="23" t="s">
        <v>107</v>
      </c>
      <c r="AB52" s="23" t="s">
        <v>107</v>
      </c>
      <c r="AC52" s="23" t="s">
        <v>107</v>
      </c>
      <c r="AD52" s="26"/>
      <c r="AE52" s="26">
        <v>0.84846152759924354</v>
      </c>
      <c r="AF52" s="26">
        <v>0.96626128516828425</v>
      </c>
      <c r="AG52" s="26"/>
      <c r="AH52" s="26">
        <v>1.9586431924761112</v>
      </c>
      <c r="AI52" s="26">
        <v>5.8955528800450725E-3</v>
      </c>
      <c r="AJ52" s="26">
        <v>4.1356807523888817E-2</v>
      </c>
      <c r="AK52" s="26">
        <v>0.59532937202657632</v>
      </c>
      <c r="AL52" s="26">
        <v>0</v>
      </c>
      <c r="AM52" s="26">
        <v>0</v>
      </c>
      <c r="AN52" s="26">
        <v>0.12886740606269634</v>
      </c>
      <c r="AO52" s="26">
        <v>2.0783285262490499E-3</v>
      </c>
      <c r="AP52" s="26">
        <v>0.40247265924799513</v>
      </c>
      <c r="AQ52" s="26">
        <v>0.4349212198575928</v>
      </c>
      <c r="AR52" s="26">
        <v>3.4984667358209033E-3</v>
      </c>
      <c r="AS52" s="26">
        <v>0.42423076379962177</v>
      </c>
      <c r="AT52" s="26">
        <v>1.2310300070844963E-3</v>
      </c>
      <c r="AU52" s="26">
        <v>1.4752008563177035E-3</v>
      </c>
      <c r="AV52" s="25">
        <v>4</v>
      </c>
    </row>
    <row r="53" spans="1:48" x14ac:dyDescent="0.2">
      <c r="A53" s="3" t="s">
        <v>15</v>
      </c>
      <c r="B53" s="3">
        <v>2</v>
      </c>
      <c r="C53" s="5">
        <v>54.639150000000001</v>
      </c>
      <c r="D53" s="5">
        <v>0.21870000000000001</v>
      </c>
      <c r="E53" s="5">
        <v>15.07005</v>
      </c>
      <c r="F53" s="5">
        <v>5.2049999999999999E-2</v>
      </c>
      <c r="G53" s="5">
        <v>4.2986500000000003</v>
      </c>
      <c r="H53" s="5">
        <v>6.8449999999999997E-2</v>
      </c>
      <c r="I53" s="5">
        <v>7.5313499999999998</v>
      </c>
      <c r="J53" s="5">
        <v>11.32395</v>
      </c>
      <c r="K53" s="5">
        <v>6.1037999999999997</v>
      </c>
      <c r="L53" s="5">
        <v>7.6499999999999999E-2</v>
      </c>
      <c r="M53" s="5">
        <v>4.2700000000000002E-2</v>
      </c>
      <c r="N53" s="5">
        <v>99.425349999999966</v>
      </c>
      <c r="P53" t="s">
        <v>25</v>
      </c>
      <c r="R53" s="22">
        <v>45.018016995425327</v>
      </c>
      <c r="S53" s="22"/>
      <c r="T53" s="24">
        <v>75.740528419796775</v>
      </c>
      <c r="U53" s="22">
        <v>0.23107089808560446</v>
      </c>
      <c r="W53" s="23">
        <v>46.754331935977838</v>
      </c>
      <c r="X53" s="23">
        <v>0</v>
      </c>
      <c r="Y53" s="23">
        <v>53.245668064022169</v>
      </c>
      <c r="Z53" s="23"/>
      <c r="AA53" s="23" t="s">
        <v>107</v>
      </c>
      <c r="AB53" s="23" t="s">
        <v>107</v>
      </c>
      <c r="AC53" s="23" t="s">
        <v>107</v>
      </c>
      <c r="AD53" s="26"/>
      <c r="AE53" s="26">
        <v>0.84846152759924354</v>
      </c>
      <c r="AF53" s="26">
        <v>0.96626128516828425</v>
      </c>
      <c r="AG53" s="26"/>
      <c r="AH53" s="26">
        <v>1.9586431924761112</v>
      </c>
      <c r="AI53" s="26">
        <v>5.8955528800450725E-3</v>
      </c>
      <c r="AJ53" s="26">
        <v>4.1356807523888817E-2</v>
      </c>
      <c r="AK53" s="26">
        <v>0.59532937202657632</v>
      </c>
      <c r="AL53" s="26">
        <v>0</v>
      </c>
      <c r="AM53" s="26">
        <v>0</v>
      </c>
      <c r="AN53" s="26">
        <v>0.12886740606269634</v>
      </c>
      <c r="AO53" s="26">
        <v>2.0783285262490499E-3</v>
      </c>
      <c r="AP53" s="26">
        <v>0.40247265924799513</v>
      </c>
      <c r="AQ53" s="26">
        <v>0.4349212198575928</v>
      </c>
      <c r="AR53" s="26">
        <v>3.4984667358209033E-3</v>
      </c>
      <c r="AS53" s="26">
        <v>0.42423076379962177</v>
      </c>
      <c r="AT53" s="26">
        <v>1.2310300070844963E-3</v>
      </c>
      <c r="AU53" s="26">
        <v>1.4752008563177035E-3</v>
      </c>
      <c r="AV53" s="25">
        <v>4</v>
      </c>
    </row>
    <row r="54" spans="1:48" x14ac:dyDescent="0.2">
      <c r="A54" s="3">
        <v>425</v>
      </c>
      <c r="B54" s="3">
        <v>2</v>
      </c>
      <c r="C54" s="5">
        <v>54.25365</v>
      </c>
      <c r="D54" s="5">
        <v>0.39334999999999998</v>
      </c>
      <c r="E54" s="5">
        <v>6.3916000000000004</v>
      </c>
      <c r="F54" s="5">
        <v>0.25309999999999999</v>
      </c>
      <c r="G54" s="5">
        <v>9.1881500000000003</v>
      </c>
      <c r="H54" s="5">
        <v>0.21875</v>
      </c>
      <c r="I54" s="5">
        <v>14.431699999999999</v>
      </c>
      <c r="J54" s="5">
        <v>10.867550000000001</v>
      </c>
      <c r="K54" s="5">
        <v>3.4450000000000003</v>
      </c>
      <c r="L54" s="5">
        <v>0.14834999999999998</v>
      </c>
      <c r="M54" s="5">
        <v>0.14524999999999999</v>
      </c>
      <c r="N54" s="5">
        <v>99.736449999999991</v>
      </c>
      <c r="P54" t="s">
        <v>25</v>
      </c>
      <c r="R54" s="22">
        <v>28.514996221652002</v>
      </c>
      <c r="S54" s="22"/>
      <c r="T54" s="24">
        <v>73.67696046744399</v>
      </c>
      <c r="U54" s="22">
        <v>2.5866921726681182</v>
      </c>
      <c r="W54" s="23">
        <v>23.617089983496882</v>
      </c>
      <c r="X54" s="23">
        <v>1.1817908184755421</v>
      </c>
      <c r="Y54" s="23">
        <v>75.20111919802757</v>
      </c>
      <c r="Z54" s="23"/>
      <c r="AA54" s="23" t="s">
        <v>107</v>
      </c>
      <c r="AB54" s="23" t="s">
        <v>107</v>
      </c>
      <c r="AC54" s="23" t="s">
        <v>107</v>
      </c>
      <c r="AD54" s="26"/>
      <c r="AE54" s="26">
        <v>0.48447535520515073</v>
      </c>
      <c r="AF54" s="26">
        <v>1.4691424676065021</v>
      </c>
      <c r="AG54" s="26"/>
      <c r="AH54" s="26">
        <v>1.9675734700961931</v>
      </c>
      <c r="AI54" s="26">
        <v>1.0727672692125195E-2</v>
      </c>
      <c r="AJ54" s="26">
        <v>3.24265299038069E-2</v>
      </c>
      <c r="AK54" s="26">
        <v>0.24076732199028317</v>
      </c>
      <c r="AL54" s="26">
        <v>0</v>
      </c>
      <c r="AM54" s="26">
        <v>1.2047911521524846E-2</v>
      </c>
      <c r="AN54" s="26">
        <v>0.26662174440672881</v>
      </c>
      <c r="AO54" s="26">
        <v>6.7195379598510565E-3</v>
      </c>
      <c r="AP54" s="26">
        <v>0.78024617569483778</v>
      </c>
      <c r="AQ54" s="26">
        <v>0.42227454750493543</v>
      </c>
      <c r="AR54" s="26">
        <v>6.8636395529220627E-3</v>
      </c>
      <c r="AS54" s="26">
        <v>0.24223767760257536</v>
      </c>
      <c r="AT54" s="26">
        <v>4.2365029109665431E-3</v>
      </c>
      <c r="AU54" s="26">
        <v>7.2572681632495526E-3</v>
      </c>
      <c r="AV54" s="25">
        <v>4</v>
      </c>
    </row>
    <row r="55" spans="1:48" x14ac:dyDescent="0.2">
      <c r="A55" s="3">
        <v>427</v>
      </c>
      <c r="B55" s="3">
        <v>2</v>
      </c>
      <c r="C55" s="5">
        <v>54.037724999999995</v>
      </c>
      <c r="D55" s="5">
        <v>0.33360000000000001</v>
      </c>
      <c r="E55" s="5">
        <v>6.7638499999999997</v>
      </c>
      <c r="F55" s="5">
        <v>3.8399999999999997E-2</v>
      </c>
      <c r="G55" s="5">
        <v>7.7331250000000002</v>
      </c>
      <c r="H55" s="5">
        <v>0.11699999999999999</v>
      </c>
      <c r="I55" s="5">
        <v>13.0962</v>
      </c>
      <c r="J55" s="5">
        <v>13.508575</v>
      </c>
      <c r="K55" s="5">
        <v>3.5327000000000002</v>
      </c>
      <c r="L55" s="5">
        <v>0.1004</v>
      </c>
      <c r="M55" s="5">
        <v>4.6700000000000005E-2</v>
      </c>
      <c r="N55" s="5">
        <v>99.308275000000009</v>
      </c>
      <c r="P55" t="s">
        <v>25</v>
      </c>
      <c r="R55" s="22">
        <v>35.775258040714675</v>
      </c>
      <c r="S55" s="22"/>
      <c r="T55" s="24">
        <v>75.111018132524606</v>
      </c>
      <c r="U55" s="22">
        <v>0.37925467612894986</v>
      </c>
      <c r="W55" s="23">
        <v>24.49229673338904</v>
      </c>
      <c r="X55" s="23">
        <v>0.92518778841285654</v>
      </c>
      <c r="Y55" s="23">
        <v>74.582515478198104</v>
      </c>
      <c r="Z55" s="23"/>
      <c r="AA55" s="23" t="s">
        <v>107</v>
      </c>
      <c r="AB55" s="23" t="s">
        <v>107</v>
      </c>
      <c r="AC55" s="23" t="s">
        <v>107</v>
      </c>
      <c r="AD55" s="26"/>
      <c r="AE55" s="26">
        <v>0.49873756404729419</v>
      </c>
      <c r="AF55" s="26">
        <v>1.4634454506389192</v>
      </c>
      <c r="AG55" s="26"/>
      <c r="AH55" s="26">
        <v>1.9673512765567196</v>
      </c>
      <c r="AI55" s="26">
        <v>9.1334584996252098E-3</v>
      </c>
      <c r="AJ55" s="26">
        <v>3.2648723443280403E-2</v>
      </c>
      <c r="AK55" s="26">
        <v>0.25757850807090987</v>
      </c>
      <c r="AL55" s="26">
        <v>0</v>
      </c>
      <c r="AM55" s="26">
        <v>9.7299364293563784E-3</v>
      </c>
      <c r="AN55" s="26">
        <v>0.225720496272803</v>
      </c>
      <c r="AO55" s="26">
        <v>3.6079463385652859E-3</v>
      </c>
      <c r="AP55" s="26">
        <v>0.71079164298180153</v>
      </c>
      <c r="AQ55" s="26">
        <v>0.52693331138431476</v>
      </c>
      <c r="AR55" s="26">
        <v>4.6631940512624976E-3</v>
      </c>
      <c r="AS55" s="26">
        <v>0.2493687820236471</v>
      </c>
      <c r="AT55" s="26">
        <v>1.367385929043933E-3</v>
      </c>
      <c r="AU55" s="26">
        <v>1.1053380186711655E-3</v>
      </c>
      <c r="AV55" s="25">
        <v>4.0000000000000009</v>
      </c>
    </row>
    <row r="56" spans="1:48" x14ac:dyDescent="0.2">
      <c r="A56" s="3">
        <v>430</v>
      </c>
      <c r="B56" s="3">
        <v>5</v>
      </c>
      <c r="C56" s="5">
        <v>54.926760000000002</v>
      </c>
      <c r="D56" s="5">
        <v>0.38102000000000003</v>
      </c>
      <c r="E56" s="5">
        <v>8.595559999999999</v>
      </c>
      <c r="F56" s="5">
        <v>0.12908</v>
      </c>
      <c r="G56" s="5">
        <v>7.2530000000000001</v>
      </c>
      <c r="H56" s="5">
        <v>0.13417999999999999</v>
      </c>
      <c r="I56" s="5">
        <v>13.976459999999999</v>
      </c>
      <c r="J56" s="5">
        <v>9.3276199999999996</v>
      </c>
      <c r="K56" s="5">
        <v>4.6377800000000011</v>
      </c>
      <c r="L56" s="5">
        <v>5.7600000000000005E-2</v>
      </c>
      <c r="M56" s="5">
        <v>6.3199999999999992E-2</v>
      </c>
      <c r="N56" s="5">
        <v>99.482259999999997</v>
      </c>
      <c r="P56" t="s">
        <v>25</v>
      </c>
      <c r="R56" s="22">
        <v>27.092983305111506</v>
      </c>
      <c r="S56" s="22"/>
      <c r="T56" s="24">
        <v>77.446415938499825</v>
      </c>
      <c r="U56" s="22">
        <v>0.99695881362542538</v>
      </c>
      <c r="W56" s="23">
        <v>32.770350567871468</v>
      </c>
      <c r="X56" s="23">
        <v>0</v>
      </c>
      <c r="Y56" s="23">
        <v>67.229649432128525</v>
      </c>
      <c r="Z56" s="23"/>
      <c r="AA56" s="23" t="s">
        <v>107</v>
      </c>
      <c r="AB56" s="23" t="s">
        <v>107</v>
      </c>
      <c r="AC56" s="23" t="s">
        <v>107</v>
      </c>
      <c r="AD56" s="26"/>
      <c r="AE56" s="26">
        <v>0.64476058667702829</v>
      </c>
      <c r="AF56" s="26">
        <v>1.3227514341103261</v>
      </c>
      <c r="AG56" s="26"/>
      <c r="AH56" s="26">
        <v>1.9692091875326381</v>
      </c>
      <c r="AI56" s="26">
        <v>1.027259124404176E-2</v>
      </c>
      <c r="AJ56" s="26">
        <v>3.0790812467361928E-2</v>
      </c>
      <c r="AK56" s="26">
        <v>0.33240546152268957</v>
      </c>
      <c r="AL56" s="26">
        <v>0</v>
      </c>
      <c r="AM56" s="26">
        <v>0</v>
      </c>
      <c r="AN56" s="26">
        <v>0.21746289086780748</v>
      </c>
      <c r="AO56" s="26">
        <v>4.0746002957365969E-3</v>
      </c>
      <c r="AP56" s="26">
        <v>0.74699417817796843</v>
      </c>
      <c r="AQ56" s="26">
        <v>0.35829436506455015</v>
      </c>
      <c r="AR56" s="26">
        <v>2.6344822442435369E-3</v>
      </c>
      <c r="AS56" s="26">
        <v>0.32238029333851415</v>
      </c>
      <c r="AT56" s="26">
        <v>1.8222766957300175E-3</v>
      </c>
      <c r="AU56" s="26">
        <v>3.6588605487185414E-3</v>
      </c>
      <c r="AV56" s="25">
        <v>4</v>
      </c>
    </row>
    <row r="57" spans="1:48" x14ac:dyDescent="0.2">
      <c r="A57" s="3">
        <v>431</v>
      </c>
      <c r="B57" s="3">
        <v>1</v>
      </c>
      <c r="C57" s="5">
        <v>54.252899999999997</v>
      </c>
      <c r="D57" s="5">
        <v>0.30109999999999998</v>
      </c>
      <c r="E57" s="5">
        <v>13.274699999999999</v>
      </c>
      <c r="F57" s="5">
        <v>6.1499999999999999E-2</v>
      </c>
      <c r="G57" s="5">
        <v>4.8593000000000002</v>
      </c>
      <c r="H57" s="5">
        <v>0.1129</v>
      </c>
      <c r="I57" s="5">
        <v>8.5085999999999995</v>
      </c>
      <c r="J57" s="5">
        <v>11.270099999999999</v>
      </c>
      <c r="K57" s="5">
        <v>6.0460000000000003</v>
      </c>
      <c r="L57" s="5">
        <v>0.1225</v>
      </c>
      <c r="M57" s="5">
        <v>8.2100000000000006E-2</v>
      </c>
      <c r="N57" s="5">
        <v>98.8917</v>
      </c>
      <c r="P57" t="s">
        <v>25</v>
      </c>
      <c r="R57" s="22">
        <v>41.900583963370067</v>
      </c>
      <c r="S57" s="22"/>
      <c r="T57" s="24">
        <v>75.729681064803145</v>
      </c>
      <c r="U57" s="22">
        <v>0.30970426496430592</v>
      </c>
      <c r="W57" s="23">
        <v>44.855034917257662</v>
      </c>
      <c r="X57" s="23">
        <v>0</v>
      </c>
      <c r="Y57" s="23">
        <v>55.144965082742338</v>
      </c>
      <c r="Z57" s="23"/>
      <c r="AA57" s="23" t="s">
        <v>107</v>
      </c>
      <c r="AB57" s="23" t="s">
        <v>107</v>
      </c>
      <c r="AC57" s="23" t="s">
        <v>107</v>
      </c>
      <c r="AD57" s="26"/>
      <c r="AE57" s="26">
        <v>0.84458075117578368</v>
      </c>
      <c r="AF57" s="26">
        <v>1.0383310618096457</v>
      </c>
      <c r="AG57" s="26"/>
      <c r="AH57" s="26">
        <v>1.954409329844806</v>
      </c>
      <c r="AI57" s="26">
        <v>8.1569478975278484E-3</v>
      </c>
      <c r="AJ57" s="26">
        <v>4.5590670155194024E-2</v>
      </c>
      <c r="AK57" s="26">
        <v>0.5180166450761633</v>
      </c>
      <c r="AL57" s="26">
        <v>0</v>
      </c>
      <c r="AM57" s="26">
        <v>0</v>
      </c>
      <c r="AN57" s="26">
        <v>0.14639488054406555</v>
      </c>
      <c r="AO57" s="26">
        <v>3.4448940125813461E-3</v>
      </c>
      <c r="AP57" s="26">
        <v>0.45694384998972898</v>
      </c>
      <c r="AQ57" s="26">
        <v>0.43499233127585113</v>
      </c>
      <c r="AR57" s="26">
        <v>5.6298079387313094E-3</v>
      </c>
      <c r="AS57" s="26">
        <v>0.42229037558789184</v>
      </c>
      <c r="AT57" s="26">
        <v>2.3786201741492104E-3</v>
      </c>
      <c r="AU57" s="26">
        <v>1.7516475033090202E-3</v>
      </c>
      <c r="AV57" s="25">
        <v>3.9999999999999996</v>
      </c>
    </row>
    <row r="58" spans="1:48" x14ac:dyDescent="0.2">
      <c r="A58" s="3">
        <v>432</v>
      </c>
      <c r="B58" s="3">
        <v>2</v>
      </c>
      <c r="C58" s="5">
        <v>53.681799999999996</v>
      </c>
      <c r="D58" s="5">
        <v>0.33629999999999999</v>
      </c>
      <c r="E58" s="5">
        <v>5.7777499999999993</v>
      </c>
      <c r="F58" s="5">
        <v>0.11019999999999999</v>
      </c>
      <c r="G58" s="5">
        <v>8.4429999999999996</v>
      </c>
      <c r="H58" s="5">
        <v>0.13355</v>
      </c>
      <c r="I58" s="5">
        <v>14.41075</v>
      </c>
      <c r="J58" s="5">
        <v>13.11225</v>
      </c>
      <c r="K58" s="5">
        <v>2.9786999999999999</v>
      </c>
      <c r="L58" s="5">
        <v>0.1041</v>
      </c>
      <c r="M58" s="5">
        <v>2.92E-2</v>
      </c>
      <c r="N58" s="5">
        <v>99.11760000000001</v>
      </c>
      <c r="P58" t="s">
        <v>25</v>
      </c>
      <c r="R58" s="22">
        <v>32.990393480560719</v>
      </c>
      <c r="S58" s="22"/>
      <c r="T58" s="24">
        <v>75.257064187673109</v>
      </c>
      <c r="U58" s="22">
        <v>1.2628372757159545</v>
      </c>
      <c r="W58" s="23">
        <v>19.506660885810337</v>
      </c>
      <c r="X58" s="23">
        <v>2.0702765325773056</v>
      </c>
      <c r="Y58" s="23">
        <v>78.423062581612371</v>
      </c>
      <c r="Z58" s="23"/>
      <c r="AA58" s="23" t="s">
        <v>107</v>
      </c>
      <c r="AB58" s="23" t="s">
        <v>107</v>
      </c>
      <c r="AC58" s="23" t="s">
        <v>107</v>
      </c>
      <c r="AD58" s="26"/>
      <c r="AE58" s="26">
        <v>0.42206212093863782</v>
      </c>
      <c r="AF58" s="26">
        <v>1.5340177098299352</v>
      </c>
      <c r="AG58" s="26"/>
      <c r="AH58" s="26">
        <v>1.9615356899119523</v>
      </c>
      <c r="AI58" s="26">
        <v>9.2410298971515072E-3</v>
      </c>
      <c r="AJ58" s="26">
        <v>3.8464310088047737E-2</v>
      </c>
      <c r="AK58" s="26">
        <v>0.21035680252252204</v>
      </c>
      <c r="AL58" s="26">
        <v>0</v>
      </c>
      <c r="AM58" s="26">
        <v>2.2325540710412817E-2</v>
      </c>
      <c r="AN58" s="26">
        <v>0.23567792636203105</v>
      </c>
      <c r="AO58" s="26">
        <v>4.1333519868720628E-3</v>
      </c>
      <c r="AP58" s="26">
        <v>0.7849968036628957</v>
      </c>
      <c r="AQ58" s="26">
        <v>0.51334297980500843</v>
      </c>
      <c r="AR58" s="26">
        <v>4.8527151030603871E-3</v>
      </c>
      <c r="AS58" s="26">
        <v>0.21103106046931891</v>
      </c>
      <c r="AT58" s="26">
        <v>8.5810684754002869E-4</v>
      </c>
      <c r="AU58" s="26">
        <v>3.1836826331881085E-3</v>
      </c>
      <c r="AV58" s="25">
        <v>4.0000000000000018</v>
      </c>
    </row>
    <row r="59" spans="1:48" x14ac:dyDescent="0.2">
      <c r="A59" s="3">
        <v>433</v>
      </c>
      <c r="B59" s="3">
        <v>1</v>
      </c>
      <c r="C59" s="5">
        <v>54.454000000000001</v>
      </c>
      <c r="D59" s="5">
        <v>0.33629999999999999</v>
      </c>
      <c r="E59" s="5">
        <v>6.6120999999999999</v>
      </c>
      <c r="F59" s="5">
        <v>0.14910000000000001</v>
      </c>
      <c r="G59" s="5">
        <v>8.1005000000000003</v>
      </c>
      <c r="H59" s="5">
        <v>0.1552</v>
      </c>
      <c r="I59" s="5">
        <v>14.8871</v>
      </c>
      <c r="J59" s="5">
        <v>10.9542</v>
      </c>
      <c r="K59" s="5">
        <v>3.5013999999999998</v>
      </c>
      <c r="L59" s="5">
        <v>0.11409999999999999</v>
      </c>
      <c r="M59" s="5">
        <v>3.1699999999999999E-2</v>
      </c>
      <c r="N59" s="5">
        <v>99.295699999999997</v>
      </c>
      <c r="P59" t="s">
        <v>25</v>
      </c>
      <c r="R59" s="22">
        <v>28.839875359454254</v>
      </c>
      <c r="S59" s="22"/>
      <c r="T59" s="24">
        <v>76.607907538526248</v>
      </c>
      <c r="U59" s="22">
        <v>1.489581586337521</v>
      </c>
      <c r="W59" s="23">
        <v>24.941990751515316</v>
      </c>
      <c r="X59" s="23">
        <v>8.1725717789541033E-2</v>
      </c>
      <c r="Y59" s="23">
        <v>74.976283530695142</v>
      </c>
      <c r="Z59" s="23"/>
      <c r="AA59" s="23" t="s">
        <v>107</v>
      </c>
      <c r="AB59" s="23" t="s">
        <v>107</v>
      </c>
      <c r="AC59" s="23" t="s">
        <v>107</v>
      </c>
      <c r="AD59" s="26"/>
      <c r="AE59" s="26">
        <v>0.49188185121051703</v>
      </c>
      <c r="AF59" s="26">
        <v>1.4737808105043406</v>
      </c>
      <c r="AG59" s="26"/>
      <c r="AH59" s="26">
        <v>1.9727333728555065</v>
      </c>
      <c r="AI59" s="26">
        <v>9.161990458124351E-3</v>
      </c>
      <c r="AJ59" s="26">
        <v>2.726662714449346E-2</v>
      </c>
      <c r="AK59" s="26">
        <v>0.25505058349298837</v>
      </c>
      <c r="AL59" s="26">
        <v>0</v>
      </c>
      <c r="AM59" s="26">
        <v>8.3570682934919205E-4</v>
      </c>
      <c r="AN59" s="26">
        <v>0.24458434246525382</v>
      </c>
      <c r="AO59" s="26">
        <v>4.7623320698521052E-3</v>
      </c>
      <c r="AP59" s="26">
        <v>0.80400892521579737</v>
      </c>
      <c r="AQ59" s="26">
        <v>0.4251875428232893</v>
      </c>
      <c r="AR59" s="26">
        <v>5.2733812406243127E-3</v>
      </c>
      <c r="AS59" s="26">
        <v>0.24594092560525851</v>
      </c>
      <c r="AT59" s="26">
        <v>9.2360704767181843E-4</v>
      </c>
      <c r="AU59" s="26">
        <v>4.2706627517908767E-3</v>
      </c>
      <c r="AV59" s="25">
        <v>3.9999999999999996</v>
      </c>
    </row>
    <row r="60" spans="1:48" x14ac:dyDescent="0.2">
      <c r="A60" s="3" t="s">
        <v>12</v>
      </c>
      <c r="B60" s="3">
        <v>5</v>
      </c>
      <c r="C60" s="5">
        <v>53.996119999999998</v>
      </c>
      <c r="D60" s="5">
        <v>0.32733999999999996</v>
      </c>
      <c r="E60" s="5">
        <v>6.3615200000000005</v>
      </c>
      <c r="F60" s="5">
        <v>2.7720000000000002E-2</v>
      </c>
      <c r="G60" s="5">
        <v>8.4885399999999969</v>
      </c>
      <c r="H60" s="5">
        <v>0.17686000000000002</v>
      </c>
      <c r="I60" s="5">
        <v>13.087520000000001</v>
      </c>
      <c r="J60" s="5">
        <v>13.230500000000001</v>
      </c>
      <c r="K60" s="5">
        <v>3.7862200000000001</v>
      </c>
      <c r="L60" s="5">
        <v>9.6700000000000008E-2</v>
      </c>
      <c r="M60" s="5">
        <v>5.8719999999999994E-2</v>
      </c>
      <c r="N60" s="5">
        <v>99.63776</v>
      </c>
      <c r="P60" t="s">
        <v>25</v>
      </c>
      <c r="R60" s="22">
        <v>34.763120985099874</v>
      </c>
      <c r="S60" s="22"/>
      <c r="T60" s="24">
        <v>73.315224164454847</v>
      </c>
      <c r="U60" s="22">
        <v>0.29134601594432857</v>
      </c>
      <c r="W60" s="23">
        <v>21.640113231812766</v>
      </c>
      <c r="X60" s="23">
        <v>5.6506660126801913</v>
      </c>
      <c r="Y60" s="23">
        <v>72.709220755507047</v>
      </c>
      <c r="Z60" s="23"/>
      <c r="AA60" s="23" t="s">
        <v>107</v>
      </c>
      <c r="AB60" s="23" t="s">
        <v>107</v>
      </c>
      <c r="AC60" s="23" t="s">
        <v>107</v>
      </c>
      <c r="AD60" s="26"/>
      <c r="AE60" s="26">
        <v>0.53288401971144195</v>
      </c>
      <c r="AF60" s="26">
        <v>1.4197316052856834</v>
      </c>
      <c r="AG60" s="26"/>
      <c r="AH60" s="26">
        <v>1.9597872976330275</v>
      </c>
      <c r="AI60" s="26">
        <v>8.9344912102600552E-3</v>
      </c>
      <c r="AJ60" s="26">
        <v>4.0212702366972497E-2</v>
      </c>
      <c r="AK60" s="26">
        <v>0.23191115483846547</v>
      </c>
      <c r="AL60" s="26">
        <v>0</v>
      </c>
      <c r="AM60" s="26">
        <v>6.0556636953297271E-2</v>
      </c>
      <c r="AN60" s="26">
        <v>0.19709861070514728</v>
      </c>
      <c r="AO60" s="26">
        <v>5.4370754353501834E-3</v>
      </c>
      <c r="AP60" s="26">
        <v>0.7081347430056264</v>
      </c>
      <c r="AQ60" s="26">
        <v>0.51449825157490958</v>
      </c>
      <c r="AR60" s="26">
        <v>4.4775225276797986E-3</v>
      </c>
      <c r="AS60" s="26">
        <v>0.26644200985572097</v>
      </c>
      <c r="AT60" s="26">
        <v>1.7140433554504284E-3</v>
      </c>
      <c r="AU60" s="26">
        <v>7.9546053809252269E-4</v>
      </c>
      <c r="AV60" s="25">
        <v>4</v>
      </c>
    </row>
    <row r="61" spans="1:48" x14ac:dyDescent="0.2">
      <c r="A61" s="3" t="s">
        <v>11</v>
      </c>
      <c r="B61" s="3">
        <v>5</v>
      </c>
      <c r="C61" s="5">
        <v>53.996119999999998</v>
      </c>
      <c r="D61" s="5">
        <v>0.32733999999999996</v>
      </c>
      <c r="E61" s="5">
        <v>6.3615200000000005</v>
      </c>
      <c r="F61" s="5">
        <v>2.7720000000000002E-2</v>
      </c>
      <c r="G61" s="5">
        <v>8.4885399999999969</v>
      </c>
      <c r="H61" s="5">
        <v>0.17686000000000002</v>
      </c>
      <c r="I61" s="5">
        <v>13.087520000000001</v>
      </c>
      <c r="J61" s="5">
        <v>13.230500000000001</v>
      </c>
      <c r="K61" s="5">
        <v>3.7862200000000001</v>
      </c>
      <c r="L61" s="5">
        <v>9.6700000000000008E-2</v>
      </c>
      <c r="M61" s="5">
        <v>5.8719999999999994E-2</v>
      </c>
      <c r="N61" s="5">
        <v>99.63776</v>
      </c>
      <c r="P61" t="s">
        <v>25</v>
      </c>
      <c r="R61" s="22">
        <v>34.763120985099874</v>
      </c>
      <c r="S61" s="22"/>
      <c r="T61" s="24">
        <v>73.315224164454847</v>
      </c>
      <c r="U61" s="22">
        <v>0.29134601594432857</v>
      </c>
      <c r="W61" s="23">
        <v>21.640113231812766</v>
      </c>
      <c r="X61" s="23">
        <v>5.6506660126801913</v>
      </c>
      <c r="Y61" s="23">
        <v>72.709220755507047</v>
      </c>
      <c r="Z61" s="23"/>
      <c r="AA61" s="23" t="s">
        <v>107</v>
      </c>
      <c r="AB61" s="23" t="s">
        <v>107</v>
      </c>
      <c r="AC61" s="23" t="s">
        <v>107</v>
      </c>
      <c r="AD61" s="26"/>
      <c r="AE61" s="26">
        <v>0.53288401971144195</v>
      </c>
      <c r="AF61" s="26">
        <v>1.4197316052856834</v>
      </c>
      <c r="AG61" s="26"/>
      <c r="AH61" s="26">
        <v>1.9597872976330275</v>
      </c>
      <c r="AI61" s="26">
        <v>8.9344912102600552E-3</v>
      </c>
      <c r="AJ61" s="26">
        <v>4.0212702366972497E-2</v>
      </c>
      <c r="AK61" s="26">
        <v>0.23191115483846547</v>
      </c>
      <c r="AL61" s="26">
        <v>0</v>
      </c>
      <c r="AM61" s="26">
        <v>6.0556636953297271E-2</v>
      </c>
      <c r="AN61" s="26">
        <v>0.19709861070514728</v>
      </c>
      <c r="AO61" s="26">
        <v>5.4370754353501834E-3</v>
      </c>
      <c r="AP61" s="26">
        <v>0.7081347430056264</v>
      </c>
      <c r="AQ61" s="26">
        <v>0.51449825157490958</v>
      </c>
      <c r="AR61" s="26">
        <v>4.4775225276797986E-3</v>
      </c>
      <c r="AS61" s="26">
        <v>0.26644200985572097</v>
      </c>
      <c r="AT61" s="26">
        <v>1.7140433554504284E-3</v>
      </c>
      <c r="AU61" s="26">
        <v>7.9546053809252269E-4</v>
      </c>
      <c r="AV61" s="25">
        <v>4</v>
      </c>
    </row>
    <row r="62" spans="1:48" x14ac:dyDescent="0.2">
      <c r="A62" s="3">
        <v>439</v>
      </c>
      <c r="B62" s="3">
        <v>7</v>
      </c>
      <c r="C62" s="5">
        <v>54.592142857142854</v>
      </c>
      <c r="D62" s="5">
        <v>0.32940000000000003</v>
      </c>
      <c r="E62" s="5">
        <v>6.7409571428571429</v>
      </c>
      <c r="F62" s="5">
        <v>3.3357142857142856E-2</v>
      </c>
      <c r="G62" s="5">
        <v>7.8039714285714288</v>
      </c>
      <c r="H62" s="5">
        <v>0.14334285714285716</v>
      </c>
      <c r="I62" s="5">
        <v>13.523614285714286</v>
      </c>
      <c r="J62" s="5">
        <v>12.958228571428572</v>
      </c>
      <c r="K62" s="5">
        <v>3.5691571428571431</v>
      </c>
      <c r="L62" s="5">
        <v>9.5642857142857141E-2</v>
      </c>
      <c r="M62" s="5">
        <v>4.0085714285714287E-2</v>
      </c>
      <c r="N62" s="5">
        <v>99.829899999999995</v>
      </c>
      <c r="P62" t="s">
        <v>25</v>
      </c>
      <c r="R62" s="22">
        <v>34.227626332563318</v>
      </c>
      <c r="S62" s="22"/>
      <c r="T62" s="24">
        <v>75.538418397663236</v>
      </c>
      <c r="U62" s="22">
        <v>0.330729139620277</v>
      </c>
      <c r="W62" s="23">
        <v>25.436543731852069</v>
      </c>
      <c r="X62" s="23">
        <v>0</v>
      </c>
      <c r="Y62" s="23">
        <v>74.563456268147931</v>
      </c>
      <c r="Z62" s="23"/>
      <c r="AA62" s="23" t="s">
        <v>107</v>
      </c>
      <c r="AB62" s="23" t="s">
        <v>107</v>
      </c>
      <c r="AC62" s="23" t="s">
        <v>107</v>
      </c>
      <c r="AD62" s="26"/>
      <c r="AE62" s="26">
        <v>0.50065517611266608</v>
      </c>
      <c r="AF62" s="26">
        <v>1.4675964125877958</v>
      </c>
      <c r="AG62" s="26"/>
      <c r="AH62" s="26">
        <v>1.9747981688958749</v>
      </c>
      <c r="AI62" s="26">
        <v>8.9606710045548234E-3</v>
      </c>
      <c r="AJ62" s="26">
        <v>2.5201831104125105E-2</v>
      </c>
      <c r="AK62" s="26">
        <v>0.26218937629167072</v>
      </c>
      <c r="AL62" s="26">
        <v>0</v>
      </c>
      <c r="AM62" s="26">
        <v>0</v>
      </c>
      <c r="AN62" s="26">
        <v>0.23608470566812281</v>
      </c>
      <c r="AO62" s="26">
        <v>4.391956036436032E-3</v>
      </c>
      <c r="AP62" s="26">
        <v>0.72928538336856275</v>
      </c>
      <c r="AQ62" s="26">
        <v>0.5022263235511103</v>
      </c>
      <c r="AR62" s="26">
        <v>4.4137734347955921E-3</v>
      </c>
      <c r="AS62" s="26">
        <v>0.25032758805633304</v>
      </c>
      <c r="AT62" s="26">
        <v>1.16619606656742E-3</v>
      </c>
      <c r="AU62" s="26">
        <v>9.5402652184563871E-4</v>
      </c>
      <c r="AV62" s="25">
        <v>3.9999999999999996</v>
      </c>
    </row>
    <row r="63" spans="1:48" x14ac:dyDescent="0.2">
      <c r="A63" s="3">
        <v>444</v>
      </c>
      <c r="B63" s="3">
        <v>3</v>
      </c>
      <c r="C63" s="5">
        <v>54.497066666666662</v>
      </c>
      <c r="D63" s="5">
        <v>0.38316666666666671</v>
      </c>
      <c r="E63" s="5">
        <v>11.221433333333332</v>
      </c>
      <c r="F63" s="5">
        <v>6.7199999999999996E-2</v>
      </c>
      <c r="G63" s="5">
        <v>4.8542999999999994</v>
      </c>
      <c r="H63" s="5">
        <v>6.8699999999999997E-2</v>
      </c>
      <c r="I63" s="5">
        <v>9.7561666666666671</v>
      </c>
      <c r="J63" s="5">
        <v>13.768333333333333</v>
      </c>
      <c r="K63" s="5">
        <v>4.8741000000000003</v>
      </c>
      <c r="L63" s="5">
        <v>0.11306666666666666</v>
      </c>
      <c r="M63" s="5">
        <v>2.3966666666666667E-2</v>
      </c>
      <c r="N63" s="5">
        <v>99.627499999999998</v>
      </c>
      <c r="P63" t="s">
        <v>25</v>
      </c>
      <c r="R63" s="22">
        <v>44.233085057277457</v>
      </c>
      <c r="S63" s="22"/>
      <c r="T63" s="24">
        <v>78.172847433238459</v>
      </c>
      <c r="U63" s="22">
        <v>0.39996714879412426</v>
      </c>
      <c r="W63" s="23">
        <v>36.169069893167979</v>
      </c>
      <c r="X63" s="23">
        <v>0</v>
      </c>
      <c r="Y63" s="23">
        <v>63.830930106832028</v>
      </c>
      <c r="Z63" s="23"/>
      <c r="AA63" s="23" t="s">
        <v>107</v>
      </c>
      <c r="AB63" s="23" t="s">
        <v>107</v>
      </c>
      <c r="AC63" s="23" t="s">
        <v>107</v>
      </c>
      <c r="AD63" s="26"/>
      <c r="AE63" s="26">
        <v>0.68054185431012626</v>
      </c>
      <c r="AF63" s="26">
        <v>1.2010156651954411</v>
      </c>
      <c r="AG63" s="26"/>
      <c r="AH63" s="26">
        <v>1.9622442487643406</v>
      </c>
      <c r="AI63" s="26">
        <v>1.0375093570085576E-2</v>
      </c>
      <c r="AJ63" s="26">
        <v>3.775575123565944E-2</v>
      </c>
      <c r="AK63" s="26">
        <v>0.43844229413508967</v>
      </c>
      <c r="AL63" s="26">
        <v>0</v>
      </c>
      <c r="AM63" s="26">
        <v>0</v>
      </c>
      <c r="AN63" s="26">
        <v>0.14617266287877545</v>
      </c>
      <c r="AO63" s="26">
        <v>2.0952026195552201E-3</v>
      </c>
      <c r="AP63" s="26">
        <v>0.52368641566251883</v>
      </c>
      <c r="AQ63" s="26">
        <v>0.53115658665414678</v>
      </c>
      <c r="AR63" s="26">
        <v>5.1937309457249269E-3</v>
      </c>
      <c r="AS63" s="26">
        <v>0.34027092715506313</v>
      </c>
      <c r="AT63" s="26">
        <v>6.9402792494440769E-4</v>
      </c>
      <c r="AU63" s="26">
        <v>1.9130584540959037E-3</v>
      </c>
      <c r="AV63" s="25">
        <v>4</v>
      </c>
    </row>
    <row r="64" spans="1:48" x14ac:dyDescent="0.2">
      <c r="A64" s="3">
        <v>455</v>
      </c>
      <c r="B64" s="3">
        <v>3</v>
      </c>
      <c r="C64" s="5">
        <v>54.806033333333339</v>
      </c>
      <c r="D64" s="5">
        <v>0.1797</v>
      </c>
      <c r="E64" s="5">
        <v>4.6054000000000004</v>
      </c>
      <c r="F64" s="5">
        <v>0.33203333333333335</v>
      </c>
      <c r="G64" s="5">
        <v>8.5792000000000002</v>
      </c>
      <c r="H64" s="5">
        <v>0.14080000000000001</v>
      </c>
      <c r="I64" s="5">
        <v>18.212966666666663</v>
      </c>
      <c r="J64" s="5">
        <v>10.765766666666664</v>
      </c>
      <c r="K64" s="5">
        <v>2.265166666666667</v>
      </c>
      <c r="L64" s="5">
        <v>0.10899999999999999</v>
      </c>
      <c r="M64" s="5">
        <v>7.9633333333333334E-2</v>
      </c>
      <c r="N64" s="5">
        <v>100.0757</v>
      </c>
      <c r="P64" t="s">
        <v>25</v>
      </c>
      <c r="R64" s="22">
        <v>25.157255042299397</v>
      </c>
      <c r="S64" s="22"/>
      <c r="T64" s="24">
        <v>79.092764694845769</v>
      </c>
      <c r="U64" s="22">
        <v>4.6116219138835106</v>
      </c>
      <c r="W64" s="23" t="s">
        <v>107</v>
      </c>
      <c r="X64" s="23" t="s">
        <v>107</v>
      </c>
      <c r="Y64" s="23" t="s">
        <v>107</v>
      </c>
      <c r="Z64" s="23"/>
      <c r="AA64" s="23">
        <v>59.050361816426914</v>
      </c>
      <c r="AB64" s="23">
        <v>15.863377265414744</v>
      </c>
      <c r="AC64" s="23">
        <v>25.086260918158342</v>
      </c>
      <c r="AD64" s="26"/>
      <c r="AE64" s="26">
        <v>0.31594382493877748</v>
      </c>
      <c r="AF64" s="26">
        <v>1.6436423613934252</v>
      </c>
      <c r="AG64" s="26"/>
      <c r="AH64" s="26">
        <v>1.9713222020207994</v>
      </c>
      <c r="AI64" s="26">
        <v>4.8607320715837645E-3</v>
      </c>
      <c r="AJ64" s="26">
        <v>2.8677797979200559E-2</v>
      </c>
      <c r="AK64" s="26">
        <v>0.16655641946289038</v>
      </c>
      <c r="AL64" s="26">
        <v>0</v>
      </c>
      <c r="AM64" s="26">
        <v>5.9309972118373189E-3</v>
      </c>
      <c r="AN64" s="26">
        <v>0.25213788634958501</v>
      </c>
      <c r="AO64" s="26">
        <v>4.2896439940175099E-3</v>
      </c>
      <c r="AP64" s="26">
        <v>0.97661208698289681</v>
      </c>
      <c r="AQ64" s="26">
        <v>0.41489238806094331</v>
      </c>
      <c r="AR64" s="26">
        <v>5.0017348054598705E-3</v>
      </c>
      <c r="AS64" s="26">
        <v>0.15797191246938874</v>
      </c>
      <c r="AT64" s="26">
        <v>2.303634155245142E-3</v>
      </c>
      <c r="AU64" s="26">
        <v>9.4425644361520091E-3</v>
      </c>
      <c r="AV64" s="25">
        <v>4.0000000000000009</v>
      </c>
    </row>
    <row r="65" spans="1:48" x14ac:dyDescent="0.2">
      <c r="A65" s="71">
        <v>466</v>
      </c>
      <c r="B65" s="71">
        <v>3</v>
      </c>
      <c r="C65" s="167">
        <v>53.707999999999998</v>
      </c>
      <c r="D65" s="167">
        <v>0.65273333333333328</v>
      </c>
      <c r="E65" s="167">
        <v>18.286833333333334</v>
      </c>
      <c r="F65" s="167">
        <v>2.1933333333333332E-2</v>
      </c>
      <c r="G65" s="167">
        <v>4.0112666666666668</v>
      </c>
      <c r="H65" s="167">
        <v>2.7800000000000002E-2</v>
      </c>
      <c r="I65" s="167">
        <v>5.1000666666666667</v>
      </c>
      <c r="J65" s="167">
        <v>9.6601333333333326</v>
      </c>
      <c r="K65" s="167">
        <v>8.1371333333333329</v>
      </c>
      <c r="L65" s="167">
        <v>0.1037</v>
      </c>
      <c r="M65" s="167">
        <v>3.6266666666666662E-2</v>
      </c>
      <c r="N65" s="167">
        <v>99.745866666666672</v>
      </c>
      <c r="O65" s="74"/>
      <c r="P65" s="74" t="s">
        <v>25</v>
      </c>
      <c r="Q65" s="74"/>
      <c r="R65" s="168">
        <v>48.58114483459773</v>
      </c>
      <c r="S65" s="168"/>
      <c r="T65" s="166">
        <v>69.378603828523481</v>
      </c>
      <c r="U65" s="168">
        <v>8.0363876395938269E-2</v>
      </c>
      <c r="V65" s="74"/>
      <c r="W65" s="254">
        <v>59.691411813879505</v>
      </c>
      <c r="X65" s="254">
        <v>0</v>
      </c>
      <c r="Y65" s="254">
        <v>40.308588186120495</v>
      </c>
      <c r="Z65" s="74"/>
      <c r="AA65" s="254" t="s">
        <v>107</v>
      </c>
      <c r="AB65" s="254" t="s">
        <v>107</v>
      </c>
      <c r="AC65" s="254" t="s">
        <v>107</v>
      </c>
      <c r="AD65" s="255"/>
      <c r="AE65" s="255">
        <v>1.116569993028885</v>
      </c>
      <c r="AF65" s="255">
        <v>0.7540005950992702</v>
      </c>
      <c r="AG65" s="255"/>
      <c r="AH65" s="255">
        <v>1.9005225784622641</v>
      </c>
      <c r="AI65" s="255">
        <v>1.7369775603521702E-2</v>
      </c>
      <c r="AJ65" s="255">
        <v>9.9477421537735866E-2</v>
      </c>
      <c r="AK65" s="255">
        <v>0.66318420729598415</v>
      </c>
      <c r="AL65" s="255">
        <v>0</v>
      </c>
      <c r="AM65" s="255">
        <v>0</v>
      </c>
      <c r="AN65" s="255">
        <v>0.11870669012952761</v>
      </c>
      <c r="AO65" s="255">
        <v>8.3323633955204599E-4</v>
      </c>
      <c r="AP65" s="255">
        <v>0.26904322853623314</v>
      </c>
      <c r="AQ65" s="255">
        <v>0.36625067643350945</v>
      </c>
      <c r="AR65" s="255">
        <v>4.6814213395757814E-3</v>
      </c>
      <c r="AS65" s="255">
        <v>0.55828499651444252</v>
      </c>
      <c r="AT65" s="255">
        <v>1.0321220711194E-3</v>
      </c>
      <c r="AU65" s="255">
        <v>6.13645736533576E-4</v>
      </c>
      <c r="AV65" s="256">
        <v>3.9999999999999991</v>
      </c>
    </row>
    <row r="66" spans="1:48" x14ac:dyDescent="0.2">
      <c r="A66" s="3"/>
      <c r="B66" s="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R66" s="22"/>
      <c r="S66" s="22"/>
      <c r="T66" s="22"/>
      <c r="U66" s="22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5"/>
    </row>
    <row r="67" spans="1:48" ht="19" x14ac:dyDescent="0.25">
      <c r="A67" s="246" t="s">
        <v>307</v>
      </c>
      <c r="AV67" s="27"/>
    </row>
    <row r="68" spans="1:48" ht="19" x14ac:dyDescent="0.25">
      <c r="A68" s="246"/>
      <c r="AV68" s="27"/>
    </row>
    <row r="69" spans="1:48" x14ac:dyDescent="0.2">
      <c r="A69" s="281" t="s">
        <v>342</v>
      </c>
    </row>
    <row r="70" spans="1:48" x14ac:dyDescent="0.2">
      <c r="A70" s="259" t="s">
        <v>344</v>
      </c>
    </row>
    <row r="71" spans="1:48" x14ac:dyDescent="0.2">
      <c r="A71" s="281" t="s">
        <v>343</v>
      </c>
      <c r="AV71" s="27"/>
    </row>
    <row r="75" spans="1:48" x14ac:dyDescent="0.2">
      <c r="A75" s="291" t="s">
        <v>360</v>
      </c>
    </row>
    <row r="76" spans="1:48" x14ac:dyDescent="0.2">
      <c r="A76" s="282" t="s">
        <v>357</v>
      </c>
    </row>
    <row r="77" spans="1:48" x14ac:dyDescent="0.2">
      <c r="A77" s="282" t="s">
        <v>358</v>
      </c>
    </row>
  </sheetData>
  <conditionalFormatting sqref="C24:N24 C25:E25 G25:L25 N25:N29 C26:L29 C30:N30 C31:E31 G31:L31 N31 C32:N34 C35:L35 N35 C36:N44 C45:G45 I45:K45 N45 C46:N65">
    <cfRule type="cellIs" dxfId="1" priority="1" operator="equal">
      <formula>0</formula>
    </cfRule>
  </conditionalFormatting>
  <conditionalFormatting sqref="AH18:AU65">
    <cfRule type="cellIs" dxfId="0" priority="2" operator="equal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All points</vt:lpstr>
      <vt:lpstr>Averaged Grt</vt:lpstr>
      <vt:lpstr>Cpx</vt:lpstr>
      <vt:lpstr>'Averaged Grt'!Nester_Garnet_Mar_5_2020</vt:lpstr>
      <vt:lpstr>Cpx!Nester_Garnet_Mar_5_2020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2023-09-06T07:57:48Z</dcterms:modified>
</cp:coreProperties>
</file>