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1500385\Dropbox\GPL Submissions\GPL Subm v32\GPL2434 (ex 2435) Moreras\Final pdfs\"/>
    </mc:Choice>
  </mc:AlternateContent>
  <bookViews>
    <workbookView xWindow="240" yWindow="105" windowWidth="14805" windowHeight="8010" activeTab="2"/>
  </bookViews>
  <sheets>
    <sheet name="Supplementary Table 1" sheetId="3" r:id="rId1"/>
    <sheet name="Supplementary Table 2" sheetId="1" r:id="rId2"/>
    <sheet name="Supplementary Table 3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9" i="1" l="1"/>
  <c r="X29" i="1"/>
  <c r="W29" i="1"/>
  <c r="Y28" i="1"/>
  <c r="X28" i="1"/>
  <c r="W28" i="1"/>
  <c r="Y27" i="1"/>
  <c r="X27" i="1"/>
  <c r="W27" i="1"/>
  <c r="Y26" i="1"/>
  <c r="X26" i="1"/>
  <c r="W26" i="1"/>
  <c r="Y25" i="1"/>
  <c r="X25" i="1"/>
  <c r="W25" i="1"/>
  <c r="Y24" i="1"/>
  <c r="X24" i="1"/>
  <c r="W24" i="1"/>
  <c r="Y23" i="1"/>
  <c r="X23" i="1"/>
  <c r="W23" i="1"/>
  <c r="Y22" i="1"/>
  <c r="X22" i="1"/>
  <c r="W22" i="1"/>
  <c r="Y21" i="1"/>
  <c r="X21" i="1"/>
  <c r="W21" i="1"/>
  <c r="Y20" i="1"/>
  <c r="X20" i="1"/>
  <c r="W20" i="1"/>
  <c r="Y19" i="1"/>
  <c r="X19" i="1"/>
  <c r="W19" i="1"/>
  <c r="Y18" i="1"/>
  <c r="X18" i="1"/>
  <c r="W18" i="1"/>
  <c r="Y17" i="1"/>
  <c r="X17" i="1"/>
  <c r="W17" i="1"/>
  <c r="Y16" i="1"/>
  <c r="X16" i="1"/>
  <c r="W16" i="1"/>
  <c r="Y15" i="1"/>
  <c r="X15" i="1"/>
  <c r="W15" i="1"/>
  <c r="Y14" i="1"/>
  <c r="X14" i="1"/>
  <c r="W14" i="1"/>
  <c r="Y13" i="1"/>
  <c r="X13" i="1"/>
  <c r="W13" i="1"/>
  <c r="Y12" i="1"/>
  <c r="X12" i="1"/>
  <c r="W12" i="1"/>
  <c r="Y11" i="1"/>
  <c r="X11" i="1"/>
  <c r="W11" i="1"/>
  <c r="Y10" i="1"/>
  <c r="X10" i="1"/>
  <c r="W10" i="1"/>
  <c r="Y9" i="1"/>
  <c r="X9" i="1"/>
  <c r="W9" i="1"/>
  <c r="Y8" i="1"/>
  <c r="X8" i="1"/>
  <c r="W8" i="1"/>
  <c r="Q29" i="3"/>
  <c r="P29" i="3"/>
  <c r="N29" i="3"/>
  <c r="Q28" i="3"/>
  <c r="P28" i="3"/>
  <c r="N28" i="3"/>
  <c r="Q27" i="3"/>
  <c r="P27" i="3"/>
  <c r="N27" i="3"/>
  <c r="Q26" i="3"/>
  <c r="P26" i="3"/>
  <c r="R26" i="3" s="1"/>
  <c r="N26" i="3"/>
  <c r="Q25" i="3"/>
  <c r="P25" i="3"/>
  <c r="R25" i="3" s="1"/>
  <c r="N25" i="3"/>
  <c r="Q24" i="3"/>
  <c r="P24" i="3"/>
  <c r="N24" i="3"/>
  <c r="Q23" i="3"/>
  <c r="P23" i="3"/>
  <c r="R23" i="3" s="1"/>
  <c r="N23" i="3"/>
  <c r="Q22" i="3"/>
  <c r="P22" i="3"/>
  <c r="N22" i="3"/>
  <c r="Q21" i="3"/>
  <c r="P21" i="3"/>
  <c r="R21" i="3" s="1"/>
  <c r="N21" i="3"/>
  <c r="Q20" i="3"/>
  <c r="P20" i="3"/>
  <c r="N20" i="3"/>
  <c r="Q19" i="3"/>
  <c r="P19" i="3"/>
  <c r="R19" i="3" s="1"/>
  <c r="N19" i="3"/>
  <c r="Q18" i="3"/>
  <c r="P18" i="3"/>
  <c r="R18" i="3" s="1"/>
  <c r="N18" i="3"/>
  <c r="Q17" i="3"/>
  <c r="P17" i="3"/>
  <c r="R17" i="3" s="1"/>
  <c r="N17" i="3"/>
  <c r="Q16" i="3"/>
  <c r="P16" i="3"/>
  <c r="R16" i="3" s="1"/>
  <c r="N16" i="3"/>
  <c r="Q15" i="3"/>
  <c r="P15" i="3"/>
  <c r="R15" i="3" s="1"/>
  <c r="N15" i="3"/>
  <c r="Q14" i="3"/>
  <c r="P14" i="3"/>
  <c r="R14" i="3" s="1"/>
  <c r="N14" i="3"/>
  <c r="Q13" i="3"/>
  <c r="P13" i="3"/>
  <c r="R13" i="3" s="1"/>
  <c r="N13" i="3"/>
  <c r="Q12" i="3"/>
  <c r="P12" i="3"/>
  <c r="R12" i="3" s="1"/>
  <c r="N12" i="3"/>
  <c r="Q11" i="3"/>
  <c r="P11" i="3"/>
  <c r="R11" i="3" s="1"/>
  <c r="N11" i="3"/>
  <c r="Q10" i="3"/>
  <c r="P10" i="3"/>
  <c r="R10" i="3" s="1"/>
  <c r="N10" i="3"/>
  <c r="Q9" i="3"/>
  <c r="P9" i="3"/>
  <c r="R9" i="3" s="1"/>
  <c r="N9" i="3"/>
  <c r="Q8" i="3"/>
  <c r="P8" i="3"/>
  <c r="R8" i="3" s="1"/>
  <c r="N8" i="3"/>
</calcChain>
</file>

<file path=xl/sharedStrings.xml><?xml version="1.0" encoding="utf-8"?>
<sst xmlns="http://schemas.openxmlformats.org/spreadsheetml/2006/main" count="217" uniqueCount="66">
  <si>
    <r>
      <t>C</t>
    </r>
    <r>
      <rPr>
        <vertAlign val="subscript"/>
        <sz val="8.5"/>
        <color rgb="FF000000"/>
        <rFont val="Times New Roman"/>
      </rPr>
      <t>14</t>
    </r>
  </si>
  <si>
    <r>
      <t>C</t>
    </r>
    <r>
      <rPr>
        <vertAlign val="subscript"/>
        <sz val="8.5"/>
        <color rgb="FF000000"/>
        <rFont val="Times New Roman"/>
      </rPr>
      <t>15</t>
    </r>
  </si>
  <si>
    <r>
      <t>C</t>
    </r>
    <r>
      <rPr>
        <vertAlign val="subscript"/>
        <sz val="8.5"/>
        <color rgb="FF000000"/>
        <rFont val="Times New Roman"/>
      </rPr>
      <t>16</t>
    </r>
  </si>
  <si>
    <r>
      <t>i- C</t>
    </r>
    <r>
      <rPr>
        <vertAlign val="subscript"/>
        <sz val="8.5"/>
        <color rgb="FF000000"/>
        <rFont val="Times New Roman"/>
      </rPr>
      <t>17 branched</t>
    </r>
  </si>
  <si>
    <r>
      <t>a- C</t>
    </r>
    <r>
      <rPr>
        <vertAlign val="subscript"/>
        <sz val="8.5"/>
        <color rgb="FF000000"/>
        <rFont val="Times New Roman"/>
      </rPr>
      <t>17 branched</t>
    </r>
  </si>
  <si>
    <r>
      <t>C</t>
    </r>
    <r>
      <rPr>
        <vertAlign val="subscript"/>
        <sz val="8.5"/>
        <color rgb="FF000000"/>
        <rFont val="Times New Roman"/>
      </rPr>
      <t>17</t>
    </r>
  </si>
  <si>
    <r>
      <t>C</t>
    </r>
    <r>
      <rPr>
        <vertAlign val="subscript"/>
        <sz val="8.5"/>
        <color rgb="FF000000"/>
        <rFont val="Times New Roman"/>
      </rPr>
      <t>18:1 unsaturated</t>
    </r>
  </si>
  <si>
    <r>
      <t>C</t>
    </r>
    <r>
      <rPr>
        <vertAlign val="subscript"/>
        <sz val="8.5"/>
        <color rgb="FF000000"/>
        <rFont val="Times New Roman"/>
      </rPr>
      <t>18</t>
    </r>
  </si>
  <si>
    <r>
      <t>C</t>
    </r>
    <r>
      <rPr>
        <vertAlign val="subscript"/>
        <sz val="8.5"/>
        <color rgb="FF000000"/>
        <rFont val="Times New Roman"/>
      </rPr>
      <t>20</t>
    </r>
  </si>
  <si>
    <r>
      <t>C</t>
    </r>
    <r>
      <rPr>
        <vertAlign val="subscript"/>
        <sz val="8.5"/>
        <color rgb="FF000000"/>
        <rFont val="Times New Roman"/>
      </rPr>
      <t>22</t>
    </r>
  </si>
  <si>
    <r>
      <t>C</t>
    </r>
    <r>
      <rPr>
        <vertAlign val="subscript"/>
        <sz val="8.5"/>
        <color rgb="FF000000"/>
        <rFont val="Times New Roman"/>
      </rPr>
      <t>24</t>
    </r>
  </si>
  <si>
    <r>
      <t>C</t>
    </r>
    <r>
      <rPr>
        <vertAlign val="subscript"/>
        <sz val="8.5"/>
        <color rgb="FF000000"/>
        <rFont val="Times New Roman"/>
      </rPr>
      <t>26</t>
    </r>
  </si>
  <si>
    <t>total weight</t>
  </si>
  <si>
    <t>ACL</t>
  </si>
  <si>
    <t>LMW</t>
  </si>
  <si>
    <t>HMW</t>
  </si>
  <si>
    <t>LMW/HMW</t>
  </si>
  <si>
    <t>AB-1</t>
  </si>
  <si>
    <t>AB-2sub</t>
  </si>
  <si>
    <t>AB-3</t>
  </si>
  <si>
    <t>AB-4</t>
  </si>
  <si>
    <t>AB-5</t>
  </si>
  <si>
    <t>AB-6</t>
  </si>
  <si>
    <t>RB-1</t>
  </si>
  <si>
    <t>RB-2</t>
  </si>
  <si>
    <t>RB-2sub</t>
  </si>
  <si>
    <t>RB-3</t>
  </si>
  <si>
    <t>RB-4</t>
  </si>
  <si>
    <t>D-1</t>
  </si>
  <si>
    <t>D-2</t>
  </si>
  <si>
    <t>D-3</t>
  </si>
  <si>
    <t>D-4</t>
  </si>
  <si>
    <t>-</t>
  </si>
  <si>
    <t>D-5</t>
  </si>
  <si>
    <t>D-5sub</t>
  </si>
  <si>
    <t>D-6</t>
  </si>
  <si>
    <t>D-7.1</t>
  </si>
  <si>
    <t>D-7.2</t>
  </si>
  <si>
    <t>D-7sub</t>
  </si>
  <si>
    <t>D-8</t>
  </si>
  <si>
    <t xml:space="preserve">
</t>
  </si>
  <si>
    <r>
      <t>C</t>
    </r>
    <r>
      <rPr>
        <vertAlign val="subscript"/>
        <sz val="8.5"/>
        <color rgb="FF000000"/>
        <rFont val="Times New Roman"/>
      </rPr>
      <t>19</t>
    </r>
  </si>
  <si>
    <r>
      <t>C</t>
    </r>
    <r>
      <rPr>
        <vertAlign val="subscript"/>
        <sz val="8.5"/>
        <color rgb="FF000000"/>
        <rFont val="Times New Roman"/>
      </rPr>
      <t>21</t>
    </r>
  </si>
  <si>
    <r>
      <t>C</t>
    </r>
    <r>
      <rPr>
        <vertAlign val="subscript"/>
        <sz val="8.5"/>
        <color rgb="FF000000"/>
        <rFont val="Times New Roman"/>
      </rPr>
      <t>23</t>
    </r>
  </si>
  <si>
    <r>
      <t>C</t>
    </r>
    <r>
      <rPr>
        <vertAlign val="subscript"/>
        <sz val="8.5"/>
        <color rgb="FF000000"/>
        <rFont val="Times New Roman"/>
      </rPr>
      <t>25</t>
    </r>
  </si>
  <si>
    <r>
      <t>C</t>
    </r>
    <r>
      <rPr>
        <vertAlign val="subscript"/>
        <sz val="8.5"/>
        <color rgb="FF000000"/>
        <rFont val="Times New Roman"/>
      </rPr>
      <t>27</t>
    </r>
  </si>
  <si>
    <r>
      <t>C</t>
    </r>
    <r>
      <rPr>
        <vertAlign val="subscript"/>
        <sz val="8.5"/>
        <color rgb="FF000000"/>
        <rFont val="Times New Roman"/>
      </rPr>
      <t>28</t>
    </r>
  </si>
  <si>
    <r>
      <t>C</t>
    </r>
    <r>
      <rPr>
        <vertAlign val="subscript"/>
        <sz val="8.5"/>
        <color rgb="FF000000"/>
        <rFont val="Times New Roman"/>
      </rPr>
      <t>29</t>
    </r>
  </si>
  <si>
    <r>
      <t>C</t>
    </r>
    <r>
      <rPr>
        <vertAlign val="subscript"/>
        <sz val="8.5"/>
        <color rgb="FF000000"/>
        <rFont val="Times New Roman"/>
      </rPr>
      <t>30</t>
    </r>
  </si>
  <si>
    <r>
      <t>C</t>
    </r>
    <r>
      <rPr>
        <vertAlign val="subscript"/>
        <sz val="8.5"/>
        <color rgb="FF000000"/>
        <rFont val="Times New Roman"/>
      </rPr>
      <t>31</t>
    </r>
  </si>
  <si>
    <r>
      <t>C</t>
    </r>
    <r>
      <rPr>
        <vertAlign val="subscript"/>
        <sz val="8.5"/>
        <color rgb="FF000000"/>
        <rFont val="Times New Roman"/>
      </rPr>
      <t>32</t>
    </r>
  </si>
  <si>
    <t>CPI index</t>
  </si>
  <si>
    <t>LMW (c16-c20)</t>
  </si>
  <si>
    <t>MMW (C21 to C26)</t>
  </si>
  <si>
    <t>HMW (C27 to c31)</t>
  </si>
  <si>
    <t>Fatty acids C isotope data</t>
  </si>
  <si>
    <t>Average δ¹³C (VPDB)</t>
  </si>
  <si>
    <t>Std. Dev.</t>
  </si>
  <si>
    <t>n/a</t>
  </si>
  <si>
    <t>n-alkanes C isotope data</t>
  </si>
  <si>
    <r>
      <rPr>
        <b/>
        <sz val="12"/>
        <color rgb="FF000000"/>
        <rFont val="Times New Roman"/>
        <family val="1"/>
      </rPr>
      <t>Table 1</t>
    </r>
    <r>
      <rPr>
        <sz val="12"/>
        <color rgb="FF000000"/>
        <rFont val="Times New Roman"/>
      </rPr>
      <t xml:space="preserve"> FAMES Normalised to sample mass (ng/g of sample)</t>
    </r>
  </si>
  <si>
    <r>
      <rPr>
        <b/>
        <sz val="11"/>
        <color rgb="FF000000"/>
        <rFont val="Times New Roman"/>
        <family val="1"/>
      </rPr>
      <t>Table S-2</t>
    </r>
    <r>
      <rPr>
        <sz val="11"/>
        <color rgb="FF000000"/>
        <rFont val="Times New Roman"/>
      </rPr>
      <t xml:space="preserve"> n-alkanes normalised to sample mass (ng/g of sample)</t>
    </r>
  </si>
  <si>
    <r>
      <t xml:space="preserve">Table S-3 </t>
    </r>
    <r>
      <rPr>
        <sz val="12"/>
        <color theme="1"/>
        <rFont val="Times New Roman"/>
        <family val="1"/>
      </rPr>
      <t xml:space="preserve">Compound specific C isotope results </t>
    </r>
  </si>
  <si>
    <t>© 2024 The Authors </t>
  </si>
  <si>
    <t>Published by the European Association of Geochemistry under Creative Commons License CC-BY.</t>
  </si>
  <si>
    <r>
      <t xml:space="preserve">Moreras-Marti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 xml:space="preserve">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32, 1–6 | https://doi.org/10.7185/geochemlet.2434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</si>
</sst>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vertAlign val="subscript"/>
      <sz val="8.5"/>
      <color rgb="FF000000"/>
      <name val="Times New Roman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1" fillId="2" borderId="1" xfId="0" applyFont="1" applyFill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0" xfId="0" applyFont="1" applyFill="1"/>
    <xf numFmtId="164" fontId="3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7" fillId="2" borderId="0" xfId="0" applyFont="1" applyFill="1"/>
    <xf numFmtId="2" fontId="12" fillId="0" borderId="0" xfId="0" applyNumberFormat="1" applyFont="1"/>
    <xf numFmtId="0" fontId="9" fillId="2" borderId="2" xfId="0" applyFont="1" applyFill="1" applyBorder="1" applyAlignment="1">
      <alignment horizontal="left"/>
    </xf>
    <xf numFmtId="0" fontId="10" fillId="0" borderId="0" xfId="0" applyFont="1" applyAlignment="1">
      <alignment horizontal="left" wrapText="1"/>
    </xf>
    <xf numFmtId="0" fontId="1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69640</xdr:colOff>
      <xdr:row>5</xdr:row>
      <xdr:rowOff>47212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33CA0-3D37-D044-8DFB-4D6463993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2441365" cy="999712"/>
        </a:xfrm>
        <a:prstGeom prst="rect">
          <a:avLst/>
        </a:prstGeom>
      </xdr:spPr>
    </xdr:pic>
    <xdr:clientData/>
  </xdr:twoCellAnchor>
  <xdr:twoCellAnchor>
    <xdr:from>
      <xdr:col>5</xdr:col>
      <xdr:colOff>352425</xdr:colOff>
      <xdr:row>0</xdr:row>
      <xdr:rowOff>0</xdr:rowOff>
    </xdr:from>
    <xdr:to>
      <xdr:col>17</xdr:col>
      <xdr:colOff>202930</xdr:colOff>
      <xdr:row>4</xdr:row>
      <xdr:rowOff>175757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AEDDAC64-B08B-D142-8AA5-F6052F242D80}"/>
            </a:ext>
          </a:extLst>
        </xdr:cNvPr>
        <xdr:cNvSpPr txBox="1">
          <a:spLocks noChangeArrowheads="1"/>
        </xdr:cNvSpPr>
      </xdr:nvSpPr>
      <xdr:spPr bwMode="auto">
        <a:xfrm>
          <a:off x="3400425" y="0"/>
          <a:ext cx="7165705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ZA" sz="1800" b="1" i="0" u="none" strike="noStrike" kern="12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Moreras-Marti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Molecular biosignatures in planetary analogue salts: implications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transport of organics in sulfate-rich brines beyond Earth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4</xdr:col>
      <xdr:colOff>50590</xdr:colOff>
      <xdr:row>5</xdr:row>
      <xdr:rowOff>151987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33CA0-3D37-D044-8DFB-4D6463993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04775"/>
          <a:ext cx="2441365" cy="999712"/>
        </a:xfrm>
        <a:prstGeom prst="rect">
          <a:avLst/>
        </a:prstGeom>
      </xdr:spPr>
    </xdr:pic>
    <xdr:clientData/>
  </xdr:twoCellAnchor>
  <xdr:twoCellAnchor>
    <xdr:from>
      <xdr:col>12</xdr:col>
      <xdr:colOff>257175</xdr:colOff>
      <xdr:row>0</xdr:row>
      <xdr:rowOff>171450</xdr:rowOff>
    </xdr:from>
    <xdr:to>
      <xdr:col>24</xdr:col>
      <xdr:colOff>107680</xdr:colOff>
      <xdr:row>5</xdr:row>
      <xdr:rowOff>156707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AEDDAC64-B08B-D142-8AA5-F6052F242D80}"/>
            </a:ext>
          </a:extLst>
        </xdr:cNvPr>
        <xdr:cNvSpPr txBox="1">
          <a:spLocks noChangeArrowheads="1"/>
        </xdr:cNvSpPr>
      </xdr:nvSpPr>
      <xdr:spPr bwMode="auto">
        <a:xfrm>
          <a:off x="7572375" y="171450"/>
          <a:ext cx="7165705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ZA" sz="1800" b="1" i="0" u="none" strike="noStrike" kern="12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Moreras-Marti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Molecular biosignatures in planetary analogue salts: implications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transport of organics in sulfate-rich brines beyond Earth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2</xdr:col>
      <xdr:colOff>555415</xdr:colOff>
      <xdr:row>5</xdr:row>
      <xdr:rowOff>123412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33CA0-3D37-D044-8DFB-4D6463993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76200"/>
          <a:ext cx="2441365" cy="999712"/>
        </a:xfrm>
        <a:prstGeom prst="rect">
          <a:avLst/>
        </a:prstGeom>
      </xdr:spPr>
    </xdr:pic>
    <xdr:clientData/>
  </xdr:twoCellAnchor>
  <xdr:twoCellAnchor>
    <xdr:from>
      <xdr:col>5</xdr:col>
      <xdr:colOff>238125</xdr:colOff>
      <xdr:row>0</xdr:row>
      <xdr:rowOff>0</xdr:rowOff>
    </xdr:from>
    <xdr:to>
      <xdr:col>17</xdr:col>
      <xdr:colOff>88630</xdr:colOff>
      <xdr:row>4</xdr:row>
      <xdr:rowOff>175757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AEDDAC64-B08B-D142-8AA5-F6052F242D80}"/>
            </a:ext>
          </a:extLst>
        </xdr:cNvPr>
        <xdr:cNvSpPr txBox="1">
          <a:spLocks noChangeArrowheads="1"/>
        </xdr:cNvSpPr>
      </xdr:nvSpPr>
      <xdr:spPr bwMode="auto">
        <a:xfrm>
          <a:off x="4114800" y="0"/>
          <a:ext cx="7165705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ZA" sz="1800" b="1" i="0" u="none" strike="noStrike" kern="12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Moreras-Marti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Molecular biosignatures in planetary analogue salts: implications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transport of organics in sulfate-rich brines beyond Earth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33"/>
  <sheetViews>
    <sheetView workbookViewId="0">
      <selection activeCell="E34" sqref="E34"/>
    </sheetView>
  </sheetViews>
  <sheetFormatPr defaultRowHeight="15" x14ac:dyDescent="0.25"/>
  <sheetData>
    <row r="6" spans="1:18" ht="15.75" x14ac:dyDescent="0.25">
      <c r="A6" s="30" t="s">
        <v>60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3"/>
      <c r="P6" s="4"/>
      <c r="Q6" s="4"/>
      <c r="R6" s="4"/>
    </row>
    <row r="7" spans="1:18" ht="15.75" x14ac:dyDescent="0.25">
      <c r="A7" s="5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7" t="s">
        <v>12</v>
      </c>
      <c r="O7" s="8" t="s">
        <v>13</v>
      </c>
      <c r="P7" s="9" t="s">
        <v>14</v>
      </c>
      <c r="Q7" s="9" t="s">
        <v>15</v>
      </c>
      <c r="R7" s="9" t="s">
        <v>16</v>
      </c>
    </row>
    <row r="8" spans="1:18" x14ac:dyDescent="0.25">
      <c r="A8" s="10" t="s">
        <v>17</v>
      </c>
      <c r="B8" s="11">
        <v>22.622189589823986</v>
      </c>
      <c r="C8" s="11">
        <v>21.034667513345102</v>
      </c>
      <c r="D8" s="11">
        <v>488.55991903637408</v>
      </c>
      <c r="E8" s="12">
        <v>0</v>
      </c>
      <c r="F8" s="11">
        <v>0</v>
      </c>
      <c r="G8" s="11">
        <v>14.486138947869742</v>
      </c>
      <c r="H8" s="11">
        <v>0</v>
      </c>
      <c r="I8" s="11">
        <v>361.00076660394456</v>
      </c>
      <c r="J8" s="11">
        <v>18.318847505550409</v>
      </c>
      <c r="K8" s="11">
        <v>67.202293838296342</v>
      </c>
      <c r="L8" s="11">
        <v>24.871982443306511</v>
      </c>
      <c r="M8" s="11">
        <v>0</v>
      </c>
      <c r="N8" s="11">
        <f>SUM(B8:M8)</f>
        <v>1018.0968054785108</v>
      </c>
      <c r="O8" s="13">
        <v>17</v>
      </c>
      <c r="P8" s="14">
        <f>SUM(B8:J8)</f>
        <v>926.02252919690795</v>
      </c>
      <c r="Q8" s="14">
        <f>SUM(K8:M8)</f>
        <v>92.074276281602849</v>
      </c>
      <c r="R8" s="15">
        <f>P8/Q8</f>
        <v>10.057342469515934</v>
      </c>
    </row>
    <row r="9" spans="1:18" x14ac:dyDescent="0.25">
      <c r="A9" s="10" t="s">
        <v>18</v>
      </c>
      <c r="B9" s="12">
        <v>28.05</v>
      </c>
      <c r="C9" s="12">
        <v>8.59</v>
      </c>
      <c r="D9" s="12">
        <v>230.97</v>
      </c>
      <c r="E9" s="12">
        <v>0</v>
      </c>
      <c r="F9" s="12">
        <v>0.9822454308093993</v>
      </c>
      <c r="G9" s="12">
        <v>9.73</v>
      </c>
      <c r="H9" s="12">
        <v>0</v>
      </c>
      <c r="I9" s="12">
        <v>254.74</v>
      </c>
      <c r="J9" s="12">
        <v>26.5</v>
      </c>
      <c r="K9" s="12">
        <v>18.55</v>
      </c>
      <c r="L9" s="12">
        <v>11.4</v>
      </c>
      <c r="M9" s="16"/>
      <c r="N9" s="11">
        <f t="shared" ref="N9:N11" si="0">SUM(B9:M9)</f>
        <v>589.51224543080934</v>
      </c>
      <c r="O9" s="17">
        <v>17</v>
      </c>
      <c r="P9" s="14">
        <f t="shared" ref="P9:P29" si="1">SUM(B9:J9)</f>
        <v>559.56224543080941</v>
      </c>
      <c r="Q9" s="14">
        <f t="shared" ref="Q9:Q29" si="2">SUM(K9:M9)</f>
        <v>29.950000000000003</v>
      </c>
      <c r="R9" s="15">
        <f t="shared" ref="R9:R26" si="3">P9/Q9</f>
        <v>18.683213536921848</v>
      </c>
    </row>
    <row r="10" spans="1:18" x14ac:dyDescent="0.25">
      <c r="A10" s="10" t="s">
        <v>19</v>
      </c>
      <c r="B10" s="12">
        <v>0</v>
      </c>
      <c r="C10" s="12">
        <v>0</v>
      </c>
      <c r="D10" s="12">
        <v>5.84</v>
      </c>
      <c r="E10" s="12">
        <v>0</v>
      </c>
      <c r="F10" s="12">
        <v>0</v>
      </c>
      <c r="G10" s="12">
        <v>0</v>
      </c>
      <c r="H10" s="12">
        <v>0</v>
      </c>
      <c r="I10" s="12">
        <v>9.1300000000000008</v>
      </c>
      <c r="J10" s="12">
        <v>0</v>
      </c>
      <c r="K10" s="12">
        <v>12.75</v>
      </c>
      <c r="L10" s="12">
        <v>0</v>
      </c>
      <c r="M10" s="16"/>
      <c r="N10" s="11">
        <f t="shared" si="0"/>
        <v>27.72</v>
      </c>
      <c r="O10" s="17">
        <v>19</v>
      </c>
      <c r="P10" s="14">
        <f t="shared" si="1"/>
        <v>14.97</v>
      </c>
      <c r="Q10" s="14">
        <f t="shared" si="2"/>
        <v>12.75</v>
      </c>
      <c r="R10" s="15">
        <f t="shared" si="3"/>
        <v>1.1741176470588235</v>
      </c>
    </row>
    <row r="11" spans="1:18" x14ac:dyDescent="0.25">
      <c r="A11" s="10" t="s">
        <v>20</v>
      </c>
      <c r="B11" s="12">
        <v>12</v>
      </c>
      <c r="C11" s="12">
        <v>2.6</v>
      </c>
      <c r="D11" s="12">
        <v>86.2</v>
      </c>
      <c r="E11" s="12">
        <v>0</v>
      </c>
      <c r="F11" s="12">
        <v>2.011550535987749</v>
      </c>
      <c r="G11" s="12">
        <v>2.69</v>
      </c>
      <c r="H11" s="12">
        <v>3.5108728943338434</v>
      </c>
      <c r="I11" s="12">
        <v>82.3</v>
      </c>
      <c r="J11" s="12">
        <v>2.5</v>
      </c>
      <c r="K11" s="12">
        <v>6.39</v>
      </c>
      <c r="L11" s="12">
        <v>0</v>
      </c>
      <c r="M11" s="16"/>
      <c r="N11" s="11">
        <f t="shared" si="0"/>
        <v>200.20242343032157</v>
      </c>
      <c r="O11" s="17">
        <v>17</v>
      </c>
      <c r="P11" s="14">
        <f t="shared" si="1"/>
        <v>193.81242343032159</v>
      </c>
      <c r="Q11" s="14">
        <f t="shared" si="2"/>
        <v>6.39</v>
      </c>
      <c r="R11" s="15">
        <f t="shared" si="3"/>
        <v>30.330582696450954</v>
      </c>
    </row>
    <row r="12" spans="1:18" x14ac:dyDescent="0.25">
      <c r="A12" s="10" t="s">
        <v>21</v>
      </c>
      <c r="B12" s="11">
        <v>28.052087230655363</v>
      </c>
      <c r="C12" s="11">
        <v>12.947117183379399</v>
      </c>
      <c r="D12" s="11">
        <v>350.00373452402306</v>
      </c>
      <c r="E12" s="11">
        <v>8.3428961060480518</v>
      </c>
      <c r="F12" s="11">
        <v>7.7144976387738184</v>
      </c>
      <c r="G12" s="11">
        <v>9.0629820283655782</v>
      </c>
      <c r="H12" s="11">
        <v>4.6827091963545984</v>
      </c>
      <c r="I12" s="11">
        <v>191.5788120762553</v>
      </c>
      <c r="J12" s="11">
        <v>24.423700273735982</v>
      </c>
      <c r="K12" s="11">
        <v>121.68545703758529</v>
      </c>
      <c r="L12" s="11">
        <v>6.818309919762128</v>
      </c>
      <c r="M12" s="11">
        <v>13.545709040594096</v>
      </c>
      <c r="N12" s="11">
        <f>SUM(B12:M12)</f>
        <v>778.85801225553269</v>
      </c>
      <c r="O12" s="13">
        <v>18</v>
      </c>
      <c r="P12" s="14">
        <f>SUM(B12:J12)</f>
        <v>636.80853625759119</v>
      </c>
      <c r="Q12" s="14">
        <f>SUM(K12:M12)</f>
        <v>142.0494759979415</v>
      </c>
      <c r="R12" s="15">
        <f>P12/Q12</f>
        <v>4.4830051767795291</v>
      </c>
    </row>
    <row r="13" spans="1:18" x14ac:dyDescent="0.25">
      <c r="A13" s="10" t="s">
        <v>22</v>
      </c>
      <c r="B13" s="11">
        <v>34.184435338241421</v>
      </c>
      <c r="C13" s="11">
        <v>19.619638326960612</v>
      </c>
      <c r="D13" s="11">
        <v>517.47867028315329</v>
      </c>
      <c r="E13" s="11">
        <v>1.3479769736842102</v>
      </c>
      <c r="F13" s="11">
        <v>7.0937911184210529</v>
      </c>
      <c r="G13" s="11">
        <v>13.793719522448294</v>
      </c>
      <c r="H13" s="11">
        <v>5.0919695723684208</v>
      </c>
      <c r="I13" s="11">
        <v>297.10487802194172</v>
      </c>
      <c r="J13" s="11">
        <v>28.111485854506636</v>
      </c>
      <c r="K13" s="11">
        <v>125.94289534205575</v>
      </c>
      <c r="L13" s="11">
        <v>7.9409386670773499</v>
      </c>
      <c r="M13" s="11">
        <v>14.799022061371426</v>
      </c>
      <c r="N13" s="11">
        <f>SUM(B13:M13)</f>
        <v>1072.5094210822303</v>
      </c>
      <c r="O13" s="13">
        <v>17</v>
      </c>
      <c r="P13" s="14">
        <f>SUM(B13:J13)</f>
        <v>923.82656501172585</v>
      </c>
      <c r="Q13" s="14">
        <f>SUM(K13:M13)</f>
        <v>148.68285607050453</v>
      </c>
      <c r="R13" s="15">
        <f>P13/Q13</f>
        <v>6.2134034106370191</v>
      </c>
    </row>
    <row r="14" spans="1:18" x14ac:dyDescent="0.25">
      <c r="A14" s="10" t="s">
        <v>23</v>
      </c>
      <c r="B14" s="12">
        <v>8.26</v>
      </c>
      <c r="C14" s="12">
        <v>2.48</v>
      </c>
      <c r="D14" s="12">
        <v>69.09</v>
      </c>
      <c r="E14" s="12">
        <v>0</v>
      </c>
      <c r="F14" s="12">
        <v>0</v>
      </c>
      <c r="G14" s="12">
        <v>0</v>
      </c>
      <c r="H14" s="12">
        <v>0</v>
      </c>
      <c r="I14" s="12">
        <v>62.59</v>
      </c>
      <c r="J14" s="12">
        <v>2.5499999999999998</v>
      </c>
      <c r="K14" s="12">
        <v>61.81</v>
      </c>
      <c r="L14" s="12">
        <v>4</v>
      </c>
      <c r="M14" s="16"/>
      <c r="N14" s="11">
        <f>SUM(B14:M14)</f>
        <v>210.78000000000003</v>
      </c>
      <c r="O14" s="17">
        <v>18</v>
      </c>
      <c r="P14" s="14">
        <f t="shared" si="1"/>
        <v>144.97000000000003</v>
      </c>
      <c r="Q14" s="14">
        <f t="shared" si="2"/>
        <v>65.81</v>
      </c>
      <c r="R14" s="15">
        <f t="shared" si="3"/>
        <v>2.202856708706884</v>
      </c>
    </row>
    <row r="15" spans="1:18" x14ac:dyDescent="0.25">
      <c r="A15" s="10" t="s">
        <v>24</v>
      </c>
      <c r="B15" s="11">
        <v>4.3155939943115076</v>
      </c>
      <c r="C15" s="11">
        <v>1.483485435544581</v>
      </c>
      <c r="D15" s="11">
        <v>75.185739119645788</v>
      </c>
      <c r="E15" s="11">
        <v>0.52696116504854373</v>
      </c>
      <c r="F15" s="11">
        <v>3.3932640776699028</v>
      </c>
      <c r="G15" s="11">
        <v>11.126140766584356</v>
      </c>
      <c r="H15" s="11">
        <v>1.2143470291262133</v>
      </c>
      <c r="I15" s="11">
        <v>52.572927175331735</v>
      </c>
      <c r="J15" s="11">
        <v>11.434780814196989</v>
      </c>
      <c r="K15" s="11">
        <v>16.3740648345306</v>
      </c>
      <c r="L15" s="11">
        <v>3.977244479797728</v>
      </c>
      <c r="M15" s="11">
        <v>0</v>
      </c>
      <c r="N15" s="11">
        <f t="shared" ref="N15:N29" si="4">SUM(B15:M15)</f>
        <v>181.60454889178794</v>
      </c>
      <c r="O15" s="13">
        <v>18</v>
      </c>
      <c r="P15" s="14">
        <f t="shared" si="1"/>
        <v>161.25323957745962</v>
      </c>
      <c r="Q15" s="14">
        <f t="shared" si="2"/>
        <v>20.351309314328329</v>
      </c>
      <c r="R15" s="15">
        <f t="shared" si="3"/>
        <v>7.9234823217948618</v>
      </c>
    </row>
    <row r="16" spans="1:18" x14ac:dyDescent="0.25">
      <c r="A16" s="10" t="s">
        <v>25</v>
      </c>
      <c r="B16" s="11">
        <v>0</v>
      </c>
      <c r="C16" s="11">
        <v>9.9445630074884104</v>
      </c>
      <c r="D16" s="11">
        <v>140.88130927275253</v>
      </c>
      <c r="E16" s="11">
        <v>0</v>
      </c>
      <c r="F16" s="11">
        <v>0</v>
      </c>
      <c r="G16" s="11">
        <v>0</v>
      </c>
      <c r="H16" s="11">
        <v>0</v>
      </c>
      <c r="I16" s="11">
        <v>123.06844316043562</v>
      </c>
      <c r="J16" s="11">
        <v>6.8899321460475536</v>
      </c>
      <c r="K16" s="11">
        <v>68.661737593370447</v>
      </c>
      <c r="L16" s="11">
        <v>47.383121633304505</v>
      </c>
      <c r="M16" s="11">
        <v>0</v>
      </c>
      <c r="N16" s="11">
        <f t="shared" ref="N16:N23" si="5">SUM(B16:M16)</f>
        <v>396.82910681339905</v>
      </c>
      <c r="O16" s="13">
        <v>19</v>
      </c>
      <c r="P16" s="14">
        <f>SUM(B16:J16)</f>
        <v>280.78424758672412</v>
      </c>
      <c r="Q16" s="14">
        <f>SUM(K16:M16)</f>
        <v>116.04485922667496</v>
      </c>
      <c r="R16" s="15">
        <f>P16/Q16</f>
        <v>2.4196181498937173</v>
      </c>
    </row>
    <row r="17" spans="1:18" x14ac:dyDescent="0.25">
      <c r="A17" s="10" t="s">
        <v>26</v>
      </c>
      <c r="B17" s="12">
        <v>4.57</v>
      </c>
      <c r="C17" s="12">
        <v>0</v>
      </c>
      <c r="D17" s="12">
        <v>54.93</v>
      </c>
      <c r="E17" s="12">
        <v>0</v>
      </c>
      <c r="F17" s="12">
        <v>0</v>
      </c>
      <c r="G17" s="12">
        <v>0</v>
      </c>
      <c r="H17" s="12">
        <v>0</v>
      </c>
      <c r="I17" s="12">
        <v>43.18</v>
      </c>
      <c r="J17" s="12">
        <v>4.79</v>
      </c>
      <c r="K17" s="12">
        <v>14.2</v>
      </c>
      <c r="L17" s="12">
        <v>4.74</v>
      </c>
      <c r="M17" s="16"/>
      <c r="N17" s="11">
        <f t="shared" si="5"/>
        <v>126.41000000000001</v>
      </c>
      <c r="O17" s="17">
        <v>18</v>
      </c>
      <c r="P17" s="14">
        <f t="shared" si="1"/>
        <v>107.47000000000001</v>
      </c>
      <c r="Q17" s="14">
        <f t="shared" si="2"/>
        <v>18.939999999999998</v>
      </c>
      <c r="R17" s="15">
        <f t="shared" si="3"/>
        <v>5.6742344244984171</v>
      </c>
    </row>
    <row r="18" spans="1:18" x14ac:dyDescent="0.25">
      <c r="A18" s="10" t="s">
        <v>27</v>
      </c>
      <c r="B18" s="11">
        <v>6.0075253760913681</v>
      </c>
      <c r="C18" s="11">
        <v>9.1253550016577716</v>
      </c>
      <c r="D18" s="11">
        <v>280.60466630097659</v>
      </c>
      <c r="E18" s="11">
        <v>0</v>
      </c>
      <c r="F18" s="12">
        <v>0</v>
      </c>
      <c r="G18" s="11">
        <v>10.494158251906439</v>
      </c>
      <c r="H18" s="12">
        <v>0</v>
      </c>
      <c r="I18" s="11">
        <v>180.99381782499148</v>
      </c>
      <c r="J18" s="11">
        <v>16.40542615192798</v>
      </c>
      <c r="K18" s="11">
        <v>24.035856920266575</v>
      </c>
      <c r="L18" s="11">
        <v>24.028321381468288</v>
      </c>
      <c r="M18" s="11">
        <v>33.639649934055612</v>
      </c>
      <c r="N18" s="11">
        <f t="shared" si="5"/>
        <v>585.33477714334208</v>
      </c>
      <c r="O18" s="13">
        <v>18</v>
      </c>
      <c r="P18" s="14">
        <f>SUM(B18:J18)</f>
        <v>503.63094890755161</v>
      </c>
      <c r="Q18" s="14">
        <f>SUM(K18:M18)</f>
        <v>81.703828235790468</v>
      </c>
      <c r="R18" s="15">
        <f>P18/Q18</f>
        <v>6.1641046666028245</v>
      </c>
    </row>
    <row r="19" spans="1:18" x14ac:dyDescent="0.25">
      <c r="A19" s="10" t="s">
        <v>28</v>
      </c>
      <c r="B19" s="12">
        <v>0</v>
      </c>
      <c r="C19" s="12">
        <v>0</v>
      </c>
      <c r="D19" s="12">
        <v>12.34</v>
      </c>
      <c r="E19" s="12">
        <v>0</v>
      </c>
      <c r="F19" s="12">
        <v>0</v>
      </c>
      <c r="G19" s="12">
        <v>0</v>
      </c>
      <c r="H19" s="12">
        <v>0</v>
      </c>
      <c r="I19" s="12">
        <v>16.32</v>
      </c>
      <c r="J19" s="12">
        <v>0</v>
      </c>
      <c r="K19" s="12">
        <v>5.03</v>
      </c>
      <c r="L19" s="12">
        <v>0</v>
      </c>
      <c r="M19" s="16"/>
      <c r="N19" s="11">
        <f t="shared" si="5"/>
        <v>33.69</v>
      </c>
      <c r="O19" s="17">
        <v>18</v>
      </c>
      <c r="P19" s="14">
        <f t="shared" si="1"/>
        <v>28.66</v>
      </c>
      <c r="Q19" s="14">
        <f t="shared" si="2"/>
        <v>5.03</v>
      </c>
      <c r="R19" s="15">
        <f t="shared" si="3"/>
        <v>5.6978131212723655</v>
      </c>
    </row>
    <row r="20" spans="1:18" x14ac:dyDescent="0.25">
      <c r="A20" s="10" t="s">
        <v>29</v>
      </c>
      <c r="B20" s="12">
        <v>0</v>
      </c>
      <c r="C20" s="12">
        <v>0</v>
      </c>
      <c r="D20" s="12">
        <v>35.79</v>
      </c>
      <c r="E20" s="12">
        <v>0</v>
      </c>
      <c r="F20" s="12">
        <v>0</v>
      </c>
      <c r="G20" s="12">
        <v>0</v>
      </c>
      <c r="H20" s="12">
        <v>0</v>
      </c>
      <c r="I20" s="12">
        <v>26.35</v>
      </c>
      <c r="J20" s="12">
        <v>0</v>
      </c>
      <c r="K20" s="12">
        <v>0</v>
      </c>
      <c r="L20" s="12">
        <v>0</v>
      </c>
      <c r="M20" s="16"/>
      <c r="N20" s="11">
        <f t="shared" si="5"/>
        <v>62.14</v>
      </c>
      <c r="O20" s="17">
        <v>17</v>
      </c>
      <c r="P20" s="14">
        <f t="shared" si="1"/>
        <v>62.14</v>
      </c>
      <c r="Q20" s="14">
        <f t="shared" si="2"/>
        <v>0</v>
      </c>
      <c r="R20" s="15"/>
    </row>
    <row r="21" spans="1:18" x14ac:dyDescent="0.25">
      <c r="A21" s="10" t="s">
        <v>30</v>
      </c>
      <c r="B21" s="11">
        <v>0</v>
      </c>
      <c r="C21" s="11">
        <v>0</v>
      </c>
      <c r="D21" s="11">
        <v>64.462078066398121</v>
      </c>
      <c r="E21" s="11">
        <v>1.0129125000000003</v>
      </c>
      <c r="F21" s="11">
        <v>0</v>
      </c>
      <c r="G21" s="11">
        <v>0</v>
      </c>
      <c r="H21" s="11">
        <v>0</v>
      </c>
      <c r="I21" s="11">
        <v>64.028852184821233</v>
      </c>
      <c r="J21" s="11">
        <v>0</v>
      </c>
      <c r="K21" s="11">
        <v>16.551676074987803</v>
      </c>
      <c r="L21" s="11">
        <v>0</v>
      </c>
      <c r="M21" s="11">
        <v>0</v>
      </c>
      <c r="N21" s="11">
        <f t="shared" si="5"/>
        <v>146.05551882620713</v>
      </c>
      <c r="O21" s="13">
        <v>18</v>
      </c>
      <c r="P21" s="14">
        <f t="shared" si="1"/>
        <v>129.50384275121934</v>
      </c>
      <c r="Q21" s="14">
        <f t="shared" si="2"/>
        <v>16.551676074987803</v>
      </c>
      <c r="R21" s="15">
        <f t="shared" si="3"/>
        <v>7.8242132195252481</v>
      </c>
    </row>
    <row r="22" spans="1:18" x14ac:dyDescent="0.25">
      <c r="A22" s="10" t="s">
        <v>31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 t="shared" si="5"/>
        <v>0</v>
      </c>
      <c r="O22" s="13" t="s">
        <v>32</v>
      </c>
      <c r="P22" s="14">
        <f t="shared" si="1"/>
        <v>0</v>
      </c>
      <c r="Q22" s="14">
        <f t="shared" si="2"/>
        <v>0</v>
      </c>
      <c r="R22" s="15"/>
    </row>
    <row r="23" spans="1:18" x14ac:dyDescent="0.25">
      <c r="A23" s="10" t="s">
        <v>33</v>
      </c>
      <c r="B23" s="12">
        <v>11.55</v>
      </c>
      <c r="C23" s="12">
        <v>0</v>
      </c>
      <c r="D23" s="12">
        <v>126.03</v>
      </c>
      <c r="E23" s="12">
        <v>0</v>
      </c>
      <c r="F23" s="12">
        <v>2.6095149700598803</v>
      </c>
      <c r="G23" s="12">
        <v>0</v>
      </c>
      <c r="H23" s="12">
        <v>5.2297005988023955</v>
      </c>
      <c r="I23" s="12">
        <v>119.14</v>
      </c>
      <c r="J23" s="12">
        <v>8.65</v>
      </c>
      <c r="K23" s="12">
        <v>11.89</v>
      </c>
      <c r="L23" s="12">
        <v>0</v>
      </c>
      <c r="M23" s="16"/>
      <c r="N23" s="11">
        <f t="shared" si="5"/>
        <v>285.09921556886223</v>
      </c>
      <c r="O23" s="17">
        <v>17</v>
      </c>
      <c r="P23" s="14">
        <f t="shared" si="1"/>
        <v>273.20921556886225</v>
      </c>
      <c r="Q23" s="14">
        <f t="shared" si="2"/>
        <v>11.89</v>
      </c>
      <c r="R23" s="15">
        <f t="shared" si="3"/>
        <v>22.978066910753764</v>
      </c>
    </row>
    <row r="24" spans="1:18" x14ac:dyDescent="0.25">
      <c r="A24" s="10" t="s">
        <v>34</v>
      </c>
      <c r="B24" s="12">
        <v>1.47</v>
      </c>
      <c r="C24" s="12">
        <v>0</v>
      </c>
      <c r="D24" s="12">
        <v>12.2</v>
      </c>
      <c r="E24" s="12">
        <v>0</v>
      </c>
      <c r="F24" s="12">
        <v>0</v>
      </c>
      <c r="G24" s="12">
        <v>0</v>
      </c>
      <c r="H24" s="12">
        <v>0</v>
      </c>
      <c r="I24" s="12">
        <v>8.51</v>
      </c>
      <c r="J24" s="12">
        <v>0</v>
      </c>
      <c r="K24" s="12">
        <v>0</v>
      </c>
      <c r="L24" s="12">
        <v>0</v>
      </c>
      <c r="M24" s="16"/>
      <c r="N24" s="11">
        <f t="shared" si="4"/>
        <v>22.18</v>
      </c>
      <c r="O24" s="17">
        <v>17</v>
      </c>
      <c r="P24" s="14">
        <f t="shared" si="1"/>
        <v>22.18</v>
      </c>
      <c r="Q24" s="14">
        <f t="shared" si="2"/>
        <v>0</v>
      </c>
      <c r="R24" s="15"/>
    </row>
    <row r="25" spans="1:18" x14ac:dyDescent="0.25">
      <c r="A25" s="10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2.38</v>
      </c>
      <c r="L25" s="12">
        <v>0</v>
      </c>
      <c r="M25" s="16"/>
      <c r="N25" s="11">
        <f t="shared" si="4"/>
        <v>2.38</v>
      </c>
      <c r="O25" s="17">
        <v>22</v>
      </c>
      <c r="P25" s="14">
        <f t="shared" si="1"/>
        <v>0</v>
      </c>
      <c r="Q25" s="14">
        <f t="shared" si="2"/>
        <v>2.38</v>
      </c>
      <c r="R25" s="15">
        <f t="shared" si="3"/>
        <v>0</v>
      </c>
    </row>
    <row r="26" spans="1:18" x14ac:dyDescent="0.25">
      <c r="A26" s="10" t="s">
        <v>36</v>
      </c>
      <c r="B26" s="12">
        <v>0</v>
      </c>
      <c r="C26" s="12">
        <v>0</v>
      </c>
      <c r="D26" s="12">
        <v>4.17</v>
      </c>
      <c r="E26" s="12">
        <v>0</v>
      </c>
      <c r="F26" s="12">
        <v>0</v>
      </c>
      <c r="G26" s="12">
        <v>0</v>
      </c>
      <c r="H26" s="12">
        <v>0</v>
      </c>
      <c r="I26" s="12">
        <v>7.35</v>
      </c>
      <c r="J26" s="12">
        <v>0</v>
      </c>
      <c r="K26" s="12">
        <v>4.9000000000000004</v>
      </c>
      <c r="L26" s="12">
        <v>0</v>
      </c>
      <c r="M26" s="16"/>
      <c r="N26" s="11">
        <f t="shared" si="4"/>
        <v>16.420000000000002</v>
      </c>
      <c r="O26" s="17">
        <v>19</v>
      </c>
      <c r="P26" s="14">
        <f t="shared" si="1"/>
        <v>11.52</v>
      </c>
      <c r="Q26" s="14">
        <f t="shared" si="2"/>
        <v>4.9000000000000004</v>
      </c>
      <c r="R26" s="15">
        <f t="shared" si="3"/>
        <v>2.3510204081632651</v>
      </c>
    </row>
    <row r="27" spans="1:18" x14ac:dyDescent="0.25">
      <c r="A27" s="10" t="s">
        <v>37</v>
      </c>
      <c r="B27" s="12">
        <v>0</v>
      </c>
      <c r="C27" s="12">
        <v>0</v>
      </c>
      <c r="D27" s="12">
        <v>3.8</v>
      </c>
      <c r="E27" s="12">
        <v>0</v>
      </c>
      <c r="F27" s="12">
        <v>0</v>
      </c>
      <c r="G27" s="12">
        <v>0</v>
      </c>
      <c r="H27" s="12">
        <v>0</v>
      </c>
      <c r="I27" s="12">
        <v>2.33</v>
      </c>
      <c r="J27" s="12">
        <v>0</v>
      </c>
      <c r="K27" s="12">
        <v>0</v>
      </c>
      <c r="L27" s="12">
        <v>0</v>
      </c>
      <c r="M27" s="16"/>
      <c r="N27" s="11">
        <f t="shared" si="4"/>
        <v>6.13</v>
      </c>
      <c r="O27" s="17">
        <v>16</v>
      </c>
      <c r="P27" s="14">
        <f t="shared" si="1"/>
        <v>6.13</v>
      </c>
      <c r="Q27" s="14">
        <f t="shared" si="2"/>
        <v>0</v>
      </c>
      <c r="R27" s="15"/>
    </row>
    <row r="28" spans="1:18" x14ac:dyDescent="0.25">
      <c r="A28" s="10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6"/>
      <c r="N28" s="11">
        <f t="shared" si="4"/>
        <v>0</v>
      </c>
      <c r="O28" s="17" t="s">
        <v>32</v>
      </c>
      <c r="P28" s="14">
        <f t="shared" si="1"/>
        <v>0</v>
      </c>
      <c r="Q28" s="14">
        <f t="shared" si="2"/>
        <v>0</v>
      </c>
      <c r="R28" s="15"/>
    </row>
    <row r="29" spans="1:18" x14ac:dyDescent="0.25">
      <c r="A29" s="10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6.9388753056234718</v>
      </c>
      <c r="I29" s="12">
        <v>0</v>
      </c>
      <c r="J29" s="12">
        <v>0</v>
      </c>
      <c r="K29" s="12">
        <v>0</v>
      </c>
      <c r="L29" s="12">
        <v>0</v>
      </c>
      <c r="M29" s="16"/>
      <c r="N29" s="11">
        <f t="shared" si="4"/>
        <v>6.9388753056234718</v>
      </c>
      <c r="O29" s="17" t="s">
        <v>32</v>
      </c>
      <c r="P29" s="14">
        <f t="shared" si="1"/>
        <v>6.9388753056234718</v>
      </c>
      <c r="Q29" s="14">
        <f t="shared" si="2"/>
        <v>0</v>
      </c>
      <c r="R29" s="15"/>
    </row>
    <row r="31" spans="1:18" x14ac:dyDescent="0.25">
      <c r="A31" s="34" t="s">
        <v>65</v>
      </c>
    </row>
    <row r="32" spans="1:18" x14ac:dyDescent="0.25">
      <c r="A32" s="31" t="s">
        <v>63</v>
      </c>
    </row>
    <row r="33" spans="1:1" x14ac:dyDescent="0.25">
      <c r="A33" s="31" t="s">
        <v>64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Y33"/>
  <sheetViews>
    <sheetView topLeftCell="A2" workbookViewId="0">
      <selection activeCell="A31" sqref="A31"/>
    </sheetView>
  </sheetViews>
  <sheetFormatPr defaultRowHeight="15" x14ac:dyDescent="0.25"/>
  <sheetData>
    <row r="6" spans="1:25" ht="30" x14ac:dyDescent="0.25">
      <c r="A6" s="32" t="s">
        <v>61</v>
      </c>
      <c r="B6" s="32"/>
      <c r="C6" s="32"/>
      <c r="D6" s="32"/>
      <c r="E6" s="32"/>
      <c r="F6" s="32"/>
      <c r="G6" s="32"/>
      <c r="H6" s="19" t="s">
        <v>40</v>
      </c>
      <c r="I6" s="19" t="s">
        <v>40</v>
      </c>
      <c r="J6" s="19" t="s">
        <v>40</v>
      </c>
      <c r="K6" s="19" t="s">
        <v>40</v>
      </c>
      <c r="L6" s="19" t="s">
        <v>40</v>
      </c>
      <c r="M6" s="19" t="s">
        <v>40</v>
      </c>
      <c r="N6" s="19" t="s">
        <v>40</v>
      </c>
      <c r="O6" s="19" t="s">
        <v>40</v>
      </c>
      <c r="P6" s="19" t="s">
        <v>40</v>
      </c>
      <c r="Q6" s="19" t="s">
        <v>40</v>
      </c>
      <c r="R6" s="19" t="s">
        <v>40</v>
      </c>
      <c r="S6" s="19" t="s">
        <v>40</v>
      </c>
      <c r="T6" s="19" t="s">
        <v>40</v>
      </c>
      <c r="U6" s="19"/>
      <c r="V6" s="16"/>
      <c r="W6" s="15"/>
      <c r="X6" s="15"/>
      <c r="Y6" s="15"/>
    </row>
    <row r="7" spans="1:25" x14ac:dyDescent="0.25">
      <c r="A7" s="20"/>
      <c r="B7" s="21" t="s">
        <v>14</v>
      </c>
      <c r="C7" s="6" t="s">
        <v>2</v>
      </c>
      <c r="D7" s="6" t="s">
        <v>5</v>
      </c>
      <c r="E7" s="6" t="s">
        <v>7</v>
      </c>
      <c r="F7" s="6" t="s">
        <v>41</v>
      </c>
      <c r="G7" s="6" t="s">
        <v>8</v>
      </c>
      <c r="H7" s="6" t="s">
        <v>42</v>
      </c>
      <c r="I7" s="6" t="s">
        <v>9</v>
      </c>
      <c r="J7" s="6" t="s">
        <v>43</v>
      </c>
      <c r="K7" s="6" t="s">
        <v>10</v>
      </c>
      <c r="L7" s="6" t="s">
        <v>44</v>
      </c>
      <c r="M7" s="6" t="s">
        <v>11</v>
      </c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  <c r="S7" s="6" t="s">
        <v>50</v>
      </c>
      <c r="T7" s="22" t="s">
        <v>12</v>
      </c>
      <c r="U7" s="22" t="s">
        <v>13</v>
      </c>
      <c r="V7" s="23" t="s">
        <v>51</v>
      </c>
      <c r="W7" s="24" t="s">
        <v>52</v>
      </c>
      <c r="X7" s="24" t="s">
        <v>53</v>
      </c>
      <c r="Y7" s="24" t="s">
        <v>54</v>
      </c>
    </row>
    <row r="8" spans="1:25" ht="30" x14ac:dyDescent="0.25">
      <c r="A8" s="10" t="s">
        <v>17</v>
      </c>
      <c r="B8" s="18" t="s">
        <v>40</v>
      </c>
      <c r="C8" s="25">
        <v>0</v>
      </c>
      <c r="D8" s="25">
        <v>0</v>
      </c>
      <c r="E8" s="25">
        <v>0</v>
      </c>
      <c r="F8" s="25">
        <v>0</v>
      </c>
      <c r="G8" s="25">
        <v>3.87</v>
      </c>
      <c r="H8" s="25">
        <v>0</v>
      </c>
      <c r="I8" s="25">
        <v>3.19</v>
      </c>
      <c r="J8" s="25">
        <v>4.18</v>
      </c>
      <c r="K8" s="25">
        <v>2.69</v>
      </c>
      <c r="L8" s="25">
        <v>8.16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22.09</v>
      </c>
      <c r="U8" s="25">
        <v>23</v>
      </c>
      <c r="V8" s="16">
        <v>3.34300002528893</v>
      </c>
      <c r="W8" s="15">
        <f>SUM(C8:G8)</f>
        <v>3.87</v>
      </c>
      <c r="X8" s="15">
        <f>F8+G8+H8+I8+J8+K8</f>
        <v>13.93</v>
      </c>
      <c r="Y8" s="15">
        <f>SUM(N8:R8)</f>
        <v>0</v>
      </c>
    </row>
    <row r="9" spans="1:25" x14ac:dyDescent="0.25">
      <c r="A9" s="10" t="s">
        <v>18</v>
      </c>
      <c r="B9" s="10">
        <v>0.47190269816860098</v>
      </c>
      <c r="C9" s="25">
        <v>0</v>
      </c>
      <c r="D9" s="25">
        <v>0</v>
      </c>
      <c r="E9" s="25">
        <v>14</v>
      </c>
      <c r="F9" s="25">
        <v>22.6</v>
      </c>
      <c r="G9" s="25">
        <v>46.9</v>
      </c>
      <c r="H9" s="25">
        <v>60.7</v>
      </c>
      <c r="I9" s="25">
        <v>61</v>
      </c>
      <c r="J9" s="25">
        <v>73.3</v>
      </c>
      <c r="K9" s="25">
        <v>50.1</v>
      </c>
      <c r="L9" s="25">
        <v>59.5</v>
      </c>
      <c r="M9" s="25">
        <v>38.299999999999997</v>
      </c>
      <c r="N9" s="25">
        <v>49.6</v>
      </c>
      <c r="O9" s="25">
        <v>29</v>
      </c>
      <c r="P9" s="25">
        <v>53.3</v>
      </c>
      <c r="Q9" s="25">
        <v>20</v>
      </c>
      <c r="R9" s="25">
        <v>25.3</v>
      </c>
      <c r="S9" s="25">
        <v>0</v>
      </c>
      <c r="T9" s="25">
        <v>603.5</v>
      </c>
      <c r="U9" s="25">
        <v>24</v>
      </c>
      <c r="V9" s="16">
        <v>1.5183088720047517</v>
      </c>
      <c r="W9" s="15">
        <f t="shared" ref="W9:W29" si="0">SUM(C9:G9)</f>
        <v>83.5</v>
      </c>
      <c r="X9" s="15">
        <f t="shared" ref="X9:X29" si="1">F9+G9+H9+I9+J9+K9</f>
        <v>314.60000000000002</v>
      </c>
      <c r="Y9" s="15">
        <f t="shared" ref="Y9:Y29" si="2">SUM(N9:R9)</f>
        <v>177.2</v>
      </c>
    </row>
    <row r="10" spans="1:25" x14ac:dyDescent="0.25">
      <c r="A10" s="10" t="s">
        <v>19</v>
      </c>
      <c r="B10" s="10">
        <v>1.2157824222936799</v>
      </c>
      <c r="C10" s="25">
        <v>0</v>
      </c>
      <c r="D10" s="25">
        <v>0</v>
      </c>
      <c r="E10" s="25">
        <v>1.8</v>
      </c>
      <c r="F10" s="25">
        <v>2</v>
      </c>
      <c r="G10" s="25">
        <v>3.8</v>
      </c>
      <c r="H10" s="25">
        <v>3.6</v>
      </c>
      <c r="I10" s="25">
        <v>5.8</v>
      </c>
      <c r="J10" s="25">
        <v>3.7</v>
      </c>
      <c r="K10" s="25">
        <v>2.9</v>
      </c>
      <c r="L10" s="25">
        <v>2.9</v>
      </c>
      <c r="M10" s="25">
        <v>2</v>
      </c>
      <c r="N10" s="25">
        <v>3.1</v>
      </c>
      <c r="O10" s="25">
        <v>0</v>
      </c>
      <c r="P10" s="25">
        <v>3.1</v>
      </c>
      <c r="Q10" s="25">
        <v>0</v>
      </c>
      <c r="R10" s="25">
        <v>0</v>
      </c>
      <c r="S10" s="25">
        <v>0</v>
      </c>
      <c r="T10" s="25">
        <v>34.6</v>
      </c>
      <c r="U10" s="25">
        <v>23</v>
      </c>
      <c r="V10" s="16">
        <v>1.9042532901010869</v>
      </c>
      <c r="W10" s="15">
        <f t="shared" si="0"/>
        <v>7.6</v>
      </c>
      <c r="X10" s="15">
        <f t="shared" si="1"/>
        <v>21.799999999999997</v>
      </c>
      <c r="Y10" s="15">
        <f t="shared" si="2"/>
        <v>6.2</v>
      </c>
    </row>
    <row r="11" spans="1:25" x14ac:dyDescent="0.25">
      <c r="A11" s="10" t="s">
        <v>20</v>
      </c>
      <c r="B11" s="10">
        <v>0.95371467253342401</v>
      </c>
      <c r="C11" s="25">
        <v>0</v>
      </c>
      <c r="D11" s="25">
        <v>0</v>
      </c>
      <c r="E11" s="25">
        <v>0</v>
      </c>
      <c r="F11" s="25">
        <v>2.4</v>
      </c>
      <c r="G11" s="25">
        <v>4.2</v>
      </c>
      <c r="H11" s="25">
        <v>4.3</v>
      </c>
      <c r="I11" s="25">
        <v>4.5</v>
      </c>
      <c r="J11" s="25">
        <v>4.4000000000000004</v>
      </c>
      <c r="K11" s="25">
        <v>3.5</v>
      </c>
      <c r="L11" s="25">
        <v>3.8</v>
      </c>
      <c r="M11" s="25">
        <v>2.7</v>
      </c>
      <c r="N11" s="25">
        <v>3.4</v>
      </c>
      <c r="O11" s="25">
        <v>0</v>
      </c>
      <c r="P11" s="25">
        <v>3.4</v>
      </c>
      <c r="Q11" s="25">
        <v>0</v>
      </c>
      <c r="R11" s="25">
        <v>0</v>
      </c>
      <c r="S11" s="25">
        <v>0</v>
      </c>
      <c r="T11" s="25">
        <v>36.6</v>
      </c>
      <c r="U11" s="25">
        <v>23</v>
      </c>
      <c r="V11" s="16">
        <v>1.9106119987940913</v>
      </c>
      <c r="W11" s="15">
        <f t="shared" si="0"/>
        <v>6.6</v>
      </c>
      <c r="X11" s="15">
        <f t="shared" si="1"/>
        <v>23.299999999999997</v>
      </c>
      <c r="Y11" s="15">
        <f t="shared" si="2"/>
        <v>6.8</v>
      </c>
    </row>
    <row r="12" spans="1:25" ht="30" x14ac:dyDescent="0.25">
      <c r="A12" s="10" t="s">
        <v>21</v>
      </c>
      <c r="B12" s="18" t="s">
        <v>40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 t="s">
        <v>32</v>
      </c>
      <c r="V12" s="16">
        <v>0</v>
      </c>
      <c r="W12" s="15">
        <f>SUM(C12:G12)</f>
        <v>0</v>
      </c>
      <c r="X12" s="15">
        <f t="shared" si="1"/>
        <v>0</v>
      </c>
      <c r="Y12" s="15">
        <f>SUM(N12:R12)</f>
        <v>0</v>
      </c>
    </row>
    <row r="13" spans="1:25" x14ac:dyDescent="0.25">
      <c r="A13" s="10" t="s">
        <v>22</v>
      </c>
      <c r="B13" s="10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2.41</v>
      </c>
      <c r="J13" s="25">
        <v>3.09</v>
      </c>
      <c r="K13" s="25">
        <v>2.3199999999999998</v>
      </c>
      <c r="L13" s="25">
        <v>3.18</v>
      </c>
      <c r="M13" s="25">
        <v>0</v>
      </c>
      <c r="N13" s="25">
        <v>2.71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13.71</v>
      </c>
      <c r="U13" s="25">
        <v>24</v>
      </c>
      <c r="V13" s="16">
        <v>2.8846048698695053</v>
      </c>
      <c r="W13" s="15">
        <f>SUM(C13:G13)</f>
        <v>0</v>
      </c>
      <c r="X13" s="15">
        <f t="shared" si="1"/>
        <v>7.82</v>
      </c>
      <c r="Y13" s="15">
        <f>SUM(N13:R13)</f>
        <v>2.71</v>
      </c>
    </row>
    <row r="14" spans="1:25" x14ac:dyDescent="0.25">
      <c r="A14" s="10" t="s">
        <v>23</v>
      </c>
      <c r="B14" s="10">
        <v>1.32339505488413</v>
      </c>
      <c r="C14" s="25">
        <v>2.1</v>
      </c>
      <c r="D14" s="25">
        <v>3.2</v>
      </c>
      <c r="E14" s="25">
        <v>7.4</v>
      </c>
      <c r="F14" s="25">
        <v>6.1</v>
      </c>
      <c r="G14" s="25">
        <v>9.6</v>
      </c>
      <c r="H14" s="25">
        <v>10.3</v>
      </c>
      <c r="I14" s="25">
        <v>10.5</v>
      </c>
      <c r="J14" s="25">
        <v>10.6</v>
      </c>
      <c r="K14" s="25">
        <v>7.2</v>
      </c>
      <c r="L14" s="25">
        <v>8.1999999999999993</v>
      </c>
      <c r="M14" s="25">
        <v>4.8</v>
      </c>
      <c r="N14" s="25">
        <v>7.5</v>
      </c>
      <c r="O14" s="25">
        <v>3.7</v>
      </c>
      <c r="P14" s="25">
        <v>6.5</v>
      </c>
      <c r="Q14" s="25">
        <v>0</v>
      </c>
      <c r="R14" s="25">
        <v>3.8</v>
      </c>
      <c r="S14" s="25">
        <v>0</v>
      </c>
      <c r="T14" s="25">
        <v>101.5</v>
      </c>
      <c r="U14" s="25">
        <v>23</v>
      </c>
      <c r="V14" s="16">
        <v>1.6705401857344289</v>
      </c>
      <c r="W14" s="15">
        <f t="shared" si="0"/>
        <v>28.4</v>
      </c>
      <c r="X14" s="15">
        <f t="shared" si="1"/>
        <v>54.300000000000004</v>
      </c>
      <c r="Y14" s="15">
        <f t="shared" si="2"/>
        <v>21.5</v>
      </c>
    </row>
    <row r="15" spans="1:25" ht="30" x14ac:dyDescent="0.25">
      <c r="A15" s="10" t="s">
        <v>24</v>
      </c>
      <c r="B15" s="18" t="s">
        <v>40</v>
      </c>
      <c r="C15" s="25">
        <v>2.23</v>
      </c>
      <c r="D15" s="25">
        <v>0</v>
      </c>
      <c r="E15" s="25">
        <v>0</v>
      </c>
      <c r="F15" s="25">
        <v>1.96</v>
      </c>
      <c r="G15" s="25">
        <v>3.03</v>
      </c>
      <c r="H15" s="25">
        <v>2.2999999999999998</v>
      </c>
      <c r="I15" s="25">
        <v>2.5</v>
      </c>
      <c r="J15" s="25">
        <v>2.57</v>
      </c>
      <c r="K15" s="25">
        <v>1.89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16.48</v>
      </c>
      <c r="U15" s="25">
        <v>21</v>
      </c>
      <c r="V15" s="16">
        <v>0.97260488604452155</v>
      </c>
      <c r="W15" s="15">
        <f>SUM(C15:G15)</f>
        <v>7.2199999999999989</v>
      </c>
      <c r="X15" s="15">
        <f t="shared" si="1"/>
        <v>14.25</v>
      </c>
      <c r="Y15" s="15">
        <f t="shared" si="2"/>
        <v>0</v>
      </c>
    </row>
    <row r="16" spans="1:25" ht="30" x14ac:dyDescent="0.25">
      <c r="A16" s="10" t="s">
        <v>25</v>
      </c>
      <c r="B16" s="18" t="s">
        <v>40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 t="s">
        <v>32</v>
      </c>
      <c r="V16" s="16">
        <v>0</v>
      </c>
      <c r="W16" s="15">
        <f>SUM(C16:G16)</f>
        <v>0</v>
      </c>
      <c r="X16" s="15">
        <f t="shared" si="1"/>
        <v>0</v>
      </c>
      <c r="Y16" s="15">
        <f>SUM(N16:R16)</f>
        <v>0</v>
      </c>
    </row>
    <row r="17" spans="1:25" x14ac:dyDescent="0.25">
      <c r="A17" s="10" t="s">
        <v>26</v>
      </c>
      <c r="B17" s="10">
        <v>0.59848949375607596</v>
      </c>
      <c r="C17" s="25">
        <v>9.3000000000000007</v>
      </c>
      <c r="D17" s="25">
        <v>27.7</v>
      </c>
      <c r="E17" s="25">
        <v>47.1</v>
      </c>
      <c r="F17" s="25">
        <v>53.5</v>
      </c>
      <c r="G17" s="25">
        <v>58</v>
      </c>
      <c r="H17" s="25">
        <v>62.9</v>
      </c>
      <c r="I17" s="25">
        <v>59.5</v>
      </c>
      <c r="J17" s="25">
        <v>76.099999999999994</v>
      </c>
      <c r="K17" s="25">
        <v>51.3</v>
      </c>
      <c r="L17" s="25">
        <v>98</v>
      </c>
      <c r="M17" s="25">
        <v>39.799999999999997</v>
      </c>
      <c r="N17" s="25">
        <v>105.1</v>
      </c>
      <c r="O17" s="25">
        <v>30.5</v>
      </c>
      <c r="P17" s="25">
        <v>99.8</v>
      </c>
      <c r="Q17" s="25">
        <v>17.899999999999999</v>
      </c>
      <c r="R17" s="25">
        <v>73.599999999999994</v>
      </c>
      <c r="S17" s="25">
        <v>13.2</v>
      </c>
      <c r="T17" s="25">
        <v>923.4</v>
      </c>
      <c r="U17" s="25">
        <v>24</v>
      </c>
      <c r="V17" s="16">
        <v>2.404806152762192</v>
      </c>
      <c r="W17" s="15">
        <f t="shared" si="0"/>
        <v>195.6</v>
      </c>
      <c r="X17" s="15">
        <f t="shared" si="1"/>
        <v>361.3</v>
      </c>
      <c r="Y17" s="15">
        <f t="shared" si="2"/>
        <v>326.89999999999998</v>
      </c>
    </row>
    <row r="18" spans="1:25" x14ac:dyDescent="0.25">
      <c r="A18" s="10" t="s">
        <v>27</v>
      </c>
      <c r="B18" s="10">
        <v>1.10719233805444</v>
      </c>
      <c r="C18" s="25">
        <v>0</v>
      </c>
      <c r="D18" s="25">
        <v>5.86</v>
      </c>
      <c r="E18" s="25">
        <v>25.78</v>
      </c>
      <c r="F18" s="25">
        <v>39.39</v>
      </c>
      <c r="G18" s="25">
        <v>44.79</v>
      </c>
      <c r="H18" s="25">
        <v>52.19</v>
      </c>
      <c r="I18" s="25">
        <v>46.09</v>
      </c>
      <c r="J18" s="25">
        <v>38.08</v>
      </c>
      <c r="K18" s="25">
        <v>38.08</v>
      </c>
      <c r="L18" s="25">
        <v>53.18</v>
      </c>
      <c r="M18" s="25">
        <v>26.86</v>
      </c>
      <c r="N18" s="25">
        <v>40.049999999999997</v>
      </c>
      <c r="O18" s="25">
        <v>0</v>
      </c>
      <c r="P18" s="25">
        <v>34.520000000000003</v>
      </c>
      <c r="Q18" s="25">
        <v>14.18</v>
      </c>
      <c r="R18" s="25">
        <v>15.86</v>
      </c>
      <c r="S18" s="25">
        <v>8.89</v>
      </c>
      <c r="T18" s="25">
        <v>483.78</v>
      </c>
      <c r="U18" s="25">
        <v>24</v>
      </c>
      <c r="V18" s="16">
        <v>1.7947452657882115</v>
      </c>
      <c r="W18" s="15">
        <f>SUM(C18:G18)</f>
        <v>115.82</v>
      </c>
      <c r="X18" s="15">
        <f t="shared" si="1"/>
        <v>258.62</v>
      </c>
      <c r="Y18" s="15">
        <f>SUM(N18:R18)</f>
        <v>104.61</v>
      </c>
    </row>
    <row r="19" spans="1:25" x14ac:dyDescent="0.25">
      <c r="A19" s="10" t="s">
        <v>28</v>
      </c>
      <c r="B19" s="10">
        <v>2.2958199356913198</v>
      </c>
      <c r="C19" s="25">
        <v>0</v>
      </c>
      <c r="D19" s="25">
        <v>0</v>
      </c>
      <c r="E19" s="25">
        <v>0</v>
      </c>
      <c r="F19" s="25">
        <v>1.7</v>
      </c>
      <c r="G19" s="25">
        <v>2.6</v>
      </c>
      <c r="H19" s="25">
        <v>3.5</v>
      </c>
      <c r="I19" s="25">
        <v>5.2</v>
      </c>
      <c r="J19" s="25">
        <v>3.5</v>
      </c>
      <c r="K19" s="25">
        <v>2.7</v>
      </c>
      <c r="L19" s="25">
        <v>2.5</v>
      </c>
      <c r="M19" s="25">
        <v>1.7</v>
      </c>
      <c r="N19" s="25">
        <v>1.8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25.1</v>
      </c>
      <c r="U19" s="25">
        <v>23</v>
      </c>
      <c r="V19" s="16">
        <v>1.2926136363636362</v>
      </c>
      <c r="W19" s="15">
        <f t="shared" si="0"/>
        <v>4.3</v>
      </c>
      <c r="X19" s="15">
        <f t="shared" si="1"/>
        <v>19.2</v>
      </c>
      <c r="Y19" s="15">
        <f t="shared" si="2"/>
        <v>1.8</v>
      </c>
    </row>
    <row r="20" spans="1:25" x14ac:dyDescent="0.25">
      <c r="A20" s="10" t="s">
        <v>29</v>
      </c>
      <c r="B20" s="10">
        <v>0.66906752411575598</v>
      </c>
      <c r="C20" s="25">
        <v>0</v>
      </c>
      <c r="D20" s="25">
        <v>0</v>
      </c>
      <c r="E20" s="25">
        <v>4.2</v>
      </c>
      <c r="F20" s="25">
        <v>4.5999999999999996</v>
      </c>
      <c r="G20" s="25">
        <v>12.7</v>
      </c>
      <c r="H20" s="25">
        <v>13.1</v>
      </c>
      <c r="I20" s="25">
        <v>15.6</v>
      </c>
      <c r="J20" s="25">
        <v>14</v>
      </c>
      <c r="K20" s="25">
        <v>11.4</v>
      </c>
      <c r="L20" s="25">
        <v>12.3</v>
      </c>
      <c r="M20" s="25">
        <v>8.1999999999999993</v>
      </c>
      <c r="N20" s="25">
        <v>11.1</v>
      </c>
      <c r="O20" s="25">
        <v>6.1</v>
      </c>
      <c r="P20" s="25">
        <v>10.3</v>
      </c>
      <c r="Q20" s="25">
        <v>0</v>
      </c>
      <c r="R20" s="25">
        <v>4.7</v>
      </c>
      <c r="S20" s="25">
        <v>0</v>
      </c>
      <c r="T20" s="25">
        <v>128.4</v>
      </c>
      <c r="U20" s="25">
        <v>24</v>
      </c>
      <c r="V20" s="16">
        <v>1.505497404396039</v>
      </c>
      <c r="W20" s="15">
        <f t="shared" si="0"/>
        <v>21.5</v>
      </c>
      <c r="X20" s="15">
        <f t="shared" si="1"/>
        <v>71.400000000000006</v>
      </c>
      <c r="Y20" s="15">
        <f t="shared" si="2"/>
        <v>32.200000000000003</v>
      </c>
    </row>
    <row r="21" spans="1:25" x14ac:dyDescent="0.25">
      <c r="A21" s="10" t="s">
        <v>30</v>
      </c>
      <c r="B21" s="10">
        <v>0.42324318805992101</v>
      </c>
      <c r="C21" s="25">
        <v>0</v>
      </c>
      <c r="D21" s="25">
        <v>0</v>
      </c>
      <c r="E21" s="25">
        <v>0</v>
      </c>
      <c r="F21" s="25">
        <v>0</v>
      </c>
      <c r="G21" s="25">
        <v>8.0299999999999994</v>
      </c>
      <c r="H21" s="25">
        <v>9.15</v>
      </c>
      <c r="I21" s="25">
        <v>10.24</v>
      </c>
      <c r="J21" s="25">
        <v>11.54</v>
      </c>
      <c r="K21" s="25">
        <v>8.7100000000000009</v>
      </c>
      <c r="L21" s="25">
        <v>11.11</v>
      </c>
      <c r="M21" s="25">
        <v>6.97</v>
      </c>
      <c r="N21" s="25">
        <v>9.6</v>
      </c>
      <c r="O21" s="25">
        <v>0</v>
      </c>
      <c r="P21" s="25">
        <v>9.3699999999999992</v>
      </c>
      <c r="Q21" s="25">
        <v>0</v>
      </c>
      <c r="R21" s="25">
        <v>0</v>
      </c>
      <c r="S21" s="25">
        <v>0</v>
      </c>
      <c r="T21" s="25">
        <v>84.72</v>
      </c>
      <c r="U21" s="25">
        <v>24</v>
      </c>
      <c r="V21" s="16">
        <v>2.1300233056185434</v>
      </c>
      <c r="W21" s="15">
        <f t="shared" si="0"/>
        <v>8.0299999999999994</v>
      </c>
      <c r="X21" s="15">
        <f t="shared" si="1"/>
        <v>47.67</v>
      </c>
      <c r="Y21" s="15">
        <f t="shared" si="2"/>
        <v>18.97</v>
      </c>
    </row>
    <row r="22" spans="1:25" ht="30" x14ac:dyDescent="0.25">
      <c r="A22" s="10" t="s">
        <v>31</v>
      </c>
      <c r="B22" s="18" t="s">
        <v>40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 t="s">
        <v>32</v>
      </c>
      <c r="V22" s="16">
        <v>0</v>
      </c>
      <c r="W22" s="15">
        <f t="shared" si="0"/>
        <v>0</v>
      </c>
      <c r="X22" s="15">
        <f t="shared" si="1"/>
        <v>0</v>
      </c>
      <c r="Y22" s="15">
        <f t="shared" si="2"/>
        <v>0</v>
      </c>
    </row>
    <row r="23" spans="1:25" x14ac:dyDescent="0.25">
      <c r="A23" s="10" t="s">
        <v>33</v>
      </c>
      <c r="B23" s="10">
        <v>2.24440023979508</v>
      </c>
      <c r="C23" s="25">
        <v>3.3</v>
      </c>
      <c r="D23" s="25">
        <v>0</v>
      </c>
      <c r="E23" s="25">
        <v>14.6</v>
      </c>
      <c r="F23" s="25">
        <v>3.2</v>
      </c>
      <c r="G23" s="25">
        <v>16.399999999999999</v>
      </c>
      <c r="H23" s="25">
        <v>10.8</v>
      </c>
      <c r="I23" s="25">
        <v>16.100000000000001</v>
      </c>
      <c r="J23" s="25">
        <v>12.7</v>
      </c>
      <c r="K23" s="25">
        <v>8.8000000000000007</v>
      </c>
      <c r="L23" s="25">
        <v>8.9</v>
      </c>
      <c r="M23" s="25">
        <v>5.8</v>
      </c>
      <c r="N23" s="25">
        <v>8.1999999999999993</v>
      </c>
      <c r="O23" s="25">
        <v>0</v>
      </c>
      <c r="P23" s="25">
        <v>8.5</v>
      </c>
      <c r="Q23" s="25">
        <v>0</v>
      </c>
      <c r="R23" s="25">
        <v>0</v>
      </c>
      <c r="S23" s="25">
        <v>0</v>
      </c>
      <c r="T23" s="25">
        <v>117.2</v>
      </c>
      <c r="U23" s="25">
        <v>22</v>
      </c>
      <c r="V23" s="16">
        <v>1.9354223372451025</v>
      </c>
      <c r="W23" s="15">
        <f t="shared" si="0"/>
        <v>37.5</v>
      </c>
      <c r="X23" s="15">
        <f t="shared" si="1"/>
        <v>68</v>
      </c>
      <c r="Y23" s="15">
        <f t="shared" si="2"/>
        <v>16.7</v>
      </c>
    </row>
    <row r="24" spans="1:25" x14ac:dyDescent="0.25">
      <c r="A24" s="10" t="s">
        <v>34</v>
      </c>
      <c r="B24" s="10">
        <v>1.1335823131153799</v>
      </c>
      <c r="C24" s="25">
        <v>1.7</v>
      </c>
      <c r="D24" s="25">
        <v>4.9000000000000004</v>
      </c>
      <c r="E24" s="25">
        <v>10.6</v>
      </c>
      <c r="F24" s="25">
        <v>18.7</v>
      </c>
      <c r="G24" s="25">
        <v>15.5</v>
      </c>
      <c r="H24" s="25">
        <v>17.100000000000001</v>
      </c>
      <c r="I24" s="25">
        <v>17.600000000000001</v>
      </c>
      <c r="J24" s="25">
        <v>18.8</v>
      </c>
      <c r="K24" s="25">
        <v>14.3</v>
      </c>
      <c r="L24" s="25">
        <v>17.399999999999999</v>
      </c>
      <c r="M24" s="25">
        <v>11.3</v>
      </c>
      <c r="N24" s="25">
        <v>14.4</v>
      </c>
      <c r="O24" s="25">
        <v>8.3000000000000007</v>
      </c>
      <c r="P24" s="25">
        <v>11.9</v>
      </c>
      <c r="Q24" s="25">
        <v>5.0999999999999996</v>
      </c>
      <c r="R24" s="25">
        <v>5.7</v>
      </c>
      <c r="S24" s="25">
        <v>0</v>
      </c>
      <c r="T24" s="25">
        <v>193.1</v>
      </c>
      <c r="U24" s="25">
        <v>23</v>
      </c>
      <c r="V24" s="16">
        <v>1.4080781677869054</v>
      </c>
      <c r="W24" s="15">
        <f t="shared" si="0"/>
        <v>51.4</v>
      </c>
      <c r="X24" s="15">
        <f t="shared" si="1"/>
        <v>102</v>
      </c>
      <c r="Y24" s="15">
        <f t="shared" si="2"/>
        <v>45.400000000000006</v>
      </c>
    </row>
    <row r="25" spans="1:25" x14ac:dyDescent="0.25">
      <c r="A25" s="10" t="s">
        <v>35</v>
      </c>
      <c r="B25" s="10">
        <v>1.2625365664966299</v>
      </c>
      <c r="C25" s="25">
        <v>3.4</v>
      </c>
      <c r="D25" s="25">
        <v>15.1</v>
      </c>
      <c r="E25" s="25">
        <v>33.5</v>
      </c>
      <c r="F25" s="25">
        <v>37.799999999999997</v>
      </c>
      <c r="G25" s="25">
        <v>45</v>
      </c>
      <c r="H25" s="25">
        <v>49.2</v>
      </c>
      <c r="I25" s="25">
        <v>53.8</v>
      </c>
      <c r="J25" s="25">
        <v>51.9</v>
      </c>
      <c r="K25" s="25">
        <v>38.200000000000003</v>
      </c>
      <c r="L25" s="25">
        <v>44.4</v>
      </c>
      <c r="M25" s="25">
        <v>26.6</v>
      </c>
      <c r="N25" s="25">
        <v>33.700000000000003</v>
      </c>
      <c r="O25" s="25">
        <v>20.7</v>
      </c>
      <c r="P25" s="25">
        <v>26.8</v>
      </c>
      <c r="Q25" s="25">
        <v>13.2</v>
      </c>
      <c r="R25" s="25">
        <v>12.3</v>
      </c>
      <c r="S25" s="25">
        <v>7.4</v>
      </c>
      <c r="T25" s="25">
        <v>512.79999999999995</v>
      </c>
      <c r="U25" s="25">
        <v>23</v>
      </c>
      <c r="V25" s="16">
        <v>0</v>
      </c>
      <c r="W25" s="15">
        <f t="shared" si="0"/>
        <v>134.80000000000001</v>
      </c>
      <c r="X25" s="15">
        <f t="shared" si="1"/>
        <v>275.90000000000003</v>
      </c>
      <c r="Y25" s="15">
        <f t="shared" si="2"/>
        <v>106.7</v>
      </c>
    </row>
    <row r="26" spans="1:25" x14ac:dyDescent="0.25">
      <c r="A26" s="10" t="s">
        <v>36</v>
      </c>
      <c r="B26" s="10">
        <v>1.50680877775073</v>
      </c>
      <c r="C26" s="25">
        <v>10.3</v>
      </c>
      <c r="D26" s="25">
        <v>21.8</v>
      </c>
      <c r="E26" s="25">
        <v>38.799999999999997</v>
      </c>
      <c r="F26" s="25">
        <v>37.6</v>
      </c>
      <c r="G26" s="25">
        <v>42.9</v>
      </c>
      <c r="H26" s="25">
        <v>47.3</v>
      </c>
      <c r="I26" s="25">
        <v>47.9</v>
      </c>
      <c r="J26" s="25">
        <v>47.6</v>
      </c>
      <c r="K26" s="25">
        <v>33.200000000000003</v>
      </c>
      <c r="L26" s="25">
        <v>36.700000000000003</v>
      </c>
      <c r="M26" s="25">
        <v>23.3</v>
      </c>
      <c r="N26" s="25">
        <v>32</v>
      </c>
      <c r="O26" s="25">
        <v>18.600000000000001</v>
      </c>
      <c r="P26" s="25">
        <v>26.7</v>
      </c>
      <c r="Q26" s="25">
        <v>11.7</v>
      </c>
      <c r="R26" s="25">
        <v>11.6</v>
      </c>
      <c r="S26" s="25">
        <v>6.3</v>
      </c>
      <c r="T26" s="25">
        <v>494.3</v>
      </c>
      <c r="U26" s="25">
        <v>23</v>
      </c>
      <c r="V26" s="16">
        <v>0.58130081300813008</v>
      </c>
      <c r="W26" s="15">
        <f t="shared" si="0"/>
        <v>151.4</v>
      </c>
      <c r="X26" s="15">
        <f t="shared" si="1"/>
        <v>256.5</v>
      </c>
      <c r="Y26" s="15">
        <f t="shared" si="2"/>
        <v>100.6</v>
      </c>
    </row>
    <row r="27" spans="1:25" x14ac:dyDescent="0.25">
      <c r="A27" s="10" t="s">
        <v>37</v>
      </c>
      <c r="B27" s="10">
        <v>0.54599754763947195</v>
      </c>
      <c r="C27" s="25">
        <v>0</v>
      </c>
      <c r="D27" s="25">
        <v>0</v>
      </c>
      <c r="E27" s="25">
        <v>4.5</v>
      </c>
      <c r="F27" s="25">
        <v>7.6</v>
      </c>
      <c r="G27" s="25">
        <v>14.2</v>
      </c>
      <c r="H27" s="25">
        <v>18.2</v>
      </c>
      <c r="I27" s="25">
        <v>19.3</v>
      </c>
      <c r="J27" s="25">
        <v>20.2</v>
      </c>
      <c r="K27" s="25">
        <v>14.9</v>
      </c>
      <c r="L27" s="25">
        <v>16.600000000000001</v>
      </c>
      <c r="M27" s="25">
        <v>11.2</v>
      </c>
      <c r="N27" s="25">
        <v>15.4</v>
      </c>
      <c r="O27" s="25">
        <v>8</v>
      </c>
      <c r="P27" s="25">
        <v>13.3</v>
      </c>
      <c r="Q27" s="25">
        <v>5</v>
      </c>
      <c r="R27" s="25">
        <v>6.3</v>
      </c>
      <c r="S27" s="25">
        <v>0</v>
      </c>
      <c r="T27" s="25">
        <v>174.8</v>
      </c>
      <c r="U27" s="25">
        <v>24</v>
      </c>
      <c r="V27" s="16">
        <v>0.61329588014981262</v>
      </c>
      <c r="W27" s="15">
        <f t="shared" si="0"/>
        <v>26.299999999999997</v>
      </c>
      <c r="X27" s="15">
        <f t="shared" si="1"/>
        <v>94.4</v>
      </c>
      <c r="Y27" s="15">
        <f t="shared" si="2"/>
        <v>48</v>
      </c>
    </row>
    <row r="28" spans="1:25" x14ac:dyDescent="0.25">
      <c r="A28" s="10" t="s">
        <v>38</v>
      </c>
      <c r="B28" s="10">
        <v>1.8132011709853899</v>
      </c>
      <c r="C28" s="25">
        <v>79.2</v>
      </c>
      <c r="D28" s="25">
        <v>133.9</v>
      </c>
      <c r="E28" s="25">
        <v>181.5</v>
      </c>
      <c r="F28" s="25">
        <v>171.6</v>
      </c>
      <c r="G28" s="25">
        <v>182.9</v>
      </c>
      <c r="H28" s="25">
        <v>192.9</v>
      </c>
      <c r="I28" s="25">
        <v>194.1</v>
      </c>
      <c r="J28" s="25">
        <v>193.3</v>
      </c>
      <c r="K28" s="25">
        <v>146</v>
      </c>
      <c r="L28" s="25">
        <v>160.5</v>
      </c>
      <c r="M28" s="25">
        <v>103.4</v>
      </c>
      <c r="N28" s="25">
        <v>131.9</v>
      </c>
      <c r="O28" s="25">
        <v>76.5</v>
      </c>
      <c r="P28" s="25">
        <v>104.4</v>
      </c>
      <c r="Q28" s="25">
        <v>50.8</v>
      </c>
      <c r="R28" s="25">
        <v>49.5</v>
      </c>
      <c r="S28" s="25">
        <v>28.9</v>
      </c>
      <c r="T28" s="25">
        <v>2181.3000000000002</v>
      </c>
      <c r="U28" s="25">
        <v>23</v>
      </c>
      <c r="V28" s="16">
        <v>0</v>
      </c>
      <c r="W28" s="15">
        <f t="shared" si="0"/>
        <v>749.1</v>
      </c>
      <c r="X28" s="15">
        <f t="shared" si="1"/>
        <v>1080.8</v>
      </c>
      <c r="Y28" s="15">
        <f t="shared" si="2"/>
        <v>413.1</v>
      </c>
    </row>
    <row r="29" spans="1:25" x14ac:dyDescent="0.25">
      <c r="A29" s="10" t="s">
        <v>39</v>
      </c>
      <c r="B29" s="10">
        <v>1.18352849649241</v>
      </c>
      <c r="C29" s="25">
        <v>49.3</v>
      </c>
      <c r="D29" s="25">
        <v>106.1</v>
      </c>
      <c r="E29" s="25">
        <v>160.30000000000001</v>
      </c>
      <c r="F29" s="25">
        <v>165.6</v>
      </c>
      <c r="G29" s="25">
        <v>176.1</v>
      </c>
      <c r="H29" s="25">
        <v>198.8</v>
      </c>
      <c r="I29" s="25">
        <v>172.1</v>
      </c>
      <c r="J29" s="25">
        <v>202.1</v>
      </c>
      <c r="K29" s="25">
        <v>158.30000000000001</v>
      </c>
      <c r="L29" s="25">
        <v>206.3</v>
      </c>
      <c r="M29" s="25">
        <v>128</v>
      </c>
      <c r="N29" s="25">
        <v>185.7</v>
      </c>
      <c r="O29" s="25">
        <v>92.3</v>
      </c>
      <c r="P29" s="25">
        <v>148.5</v>
      </c>
      <c r="Q29" s="25">
        <v>58.5</v>
      </c>
      <c r="R29" s="25">
        <v>70.400000000000006</v>
      </c>
      <c r="S29" s="25">
        <v>32.299999999999997</v>
      </c>
      <c r="T29" s="25">
        <v>2310.8000000000002</v>
      </c>
      <c r="U29" s="25">
        <v>23</v>
      </c>
      <c r="V29" s="16">
        <v>0</v>
      </c>
      <c r="W29" s="15">
        <f t="shared" si="0"/>
        <v>657.4</v>
      </c>
      <c r="X29" s="15">
        <f t="shared" si="1"/>
        <v>1073</v>
      </c>
      <c r="Y29" s="15">
        <f t="shared" si="2"/>
        <v>555.4</v>
      </c>
    </row>
    <row r="31" spans="1:25" x14ac:dyDescent="0.25">
      <c r="A31" s="34" t="s">
        <v>65</v>
      </c>
    </row>
    <row r="32" spans="1:25" x14ac:dyDescent="0.25">
      <c r="A32" s="31" t="s">
        <v>63</v>
      </c>
    </row>
    <row r="33" spans="1:1" x14ac:dyDescent="0.25">
      <c r="A33" s="31" t="s">
        <v>64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Q49"/>
  <sheetViews>
    <sheetView tabSelected="1" topLeftCell="A12" workbookViewId="0">
      <selection activeCell="V33" sqref="V33"/>
    </sheetView>
  </sheetViews>
  <sheetFormatPr defaultRowHeight="15" x14ac:dyDescent="0.25"/>
  <cols>
    <col min="1" max="1" width="9.140625" style="3"/>
    <col min="2" max="2" width="21.5703125" style="3" customWidth="1"/>
    <col min="3" max="16384" width="9.140625" style="3"/>
  </cols>
  <sheetData>
    <row r="6" spans="1:9" ht="25.5" customHeight="1" x14ac:dyDescent="0.25">
      <c r="A6" s="33" t="s">
        <v>62</v>
      </c>
      <c r="B6" s="33"/>
      <c r="C6" s="33"/>
      <c r="D6" s="33"/>
      <c r="E6" s="33"/>
    </row>
    <row r="8" spans="1:9" x14ac:dyDescent="0.25">
      <c r="A8" s="10" t="s">
        <v>55</v>
      </c>
      <c r="B8" s="15"/>
      <c r="C8" s="26" t="s">
        <v>2</v>
      </c>
      <c r="D8" s="26" t="s">
        <v>7</v>
      </c>
      <c r="E8" s="26" t="s">
        <v>8</v>
      </c>
      <c r="F8" s="26" t="s">
        <v>9</v>
      </c>
      <c r="G8" s="26" t="s">
        <v>10</v>
      </c>
      <c r="H8" s="26" t="s">
        <v>11</v>
      </c>
      <c r="I8" s="26" t="s">
        <v>46</v>
      </c>
    </row>
    <row r="9" spans="1:9" x14ac:dyDescent="0.25">
      <c r="A9" s="10" t="s">
        <v>17</v>
      </c>
      <c r="B9" s="15" t="s">
        <v>56</v>
      </c>
      <c r="C9" s="16">
        <v>-26.310836086912694</v>
      </c>
      <c r="D9" s="16">
        <v>-24.220721804804889</v>
      </c>
      <c r="E9" s="15"/>
      <c r="F9" s="16">
        <v>-29.207055776791453</v>
      </c>
      <c r="G9" s="16">
        <v>-28.899894424798447</v>
      </c>
      <c r="H9" s="16"/>
      <c r="I9" s="16"/>
    </row>
    <row r="10" spans="1:9" x14ac:dyDescent="0.25">
      <c r="A10" s="27"/>
      <c r="B10" s="28" t="s">
        <v>57</v>
      </c>
      <c r="C10" s="29">
        <v>1.01162741825721E-2</v>
      </c>
      <c r="D10" s="29">
        <v>0.32969627956128517</v>
      </c>
      <c r="E10" s="28" t="s">
        <v>58</v>
      </c>
      <c r="F10" s="29">
        <v>0.22444130038781618</v>
      </c>
      <c r="G10" s="29">
        <v>5.1043445041080007E-2</v>
      </c>
      <c r="H10" s="29" t="s">
        <v>58</v>
      </c>
      <c r="I10" s="29" t="s">
        <v>58</v>
      </c>
    </row>
    <row r="11" spans="1:9" x14ac:dyDescent="0.25">
      <c r="A11" s="10" t="s">
        <v>20</v>
      </c>
      <c r="B11" s="15" t="s">
        <v>56</v>
      </c>
      <c r="C11" s="16"/>
      <c r="D11" s="16">
        <v>-21.209467877114491</v>
      </c>
      <c r="E11" s="16"/>
      <c r="F11" s="16">
        <v>-31.148059596871569</v>
      </c>
      <c r="G11" s="16"/>
      <c r="H11" s="16"/>
      <c r="I11" s="16"/>
    </row>
    <row r="12" spans="1:9" x14ac:dyDescent="0.25">
      <c r="A12" s="27"/>
      <c r="B12" s="28" t="s">
        <v>57</v>
      </c>
      <c r="C12" s="29"/>
      <c r="D12" s="29">
        <v>0.44611378132315999</v>
      </c>
      <c r="E12" s="29"/>
      <c r="F12" s="29">
        <v>8.8393182638178705E-2</v>
      </c>
      <c r="G12" s="29"/>
      <c r="H12" s="29"/>
      <c r="I12" s="29"/>
    </row>
    <row r="13" spans="1:9" x14ac:dyDescent="0.25">
      <c r="A13" s="10" t="s">
        <v>21</v>
      </c>
      <c r="B13" s="15" t="s">
        <v>56</v>
      </c>
      <c r="C13" s="16">
        <v>-28.057705833047677</v>
      </c>
      <c r="D13" s="16">
        <v>-27.181711351631701</v>
      </c>
      <c r="E13" s="16">
        <v>-31.174589767546102</v>
      </c>
      <c r="F13" s="16">
        <v>-28.179979510106037</v>
      </c>
      <c r="G13" s="16">
        <v>-21.036093936391936</v>
      </c>
      <c r="H13" s="16">
        <v>-33.313039822858485</v>
      </c>
      <c r="I13" s="16"/>
    </row>
    <row r="14" spans="1:9" x14ac:dyDescent="0.25">
      <c r="A14" s="27"/>
      <c r="B14" s="28" t="s">
        <v>57</v>
      </c>
      <c r="C14" s="29">
        <v>4.3396444596655384E-4</v>
      </c>
      <c r="D14" s="29">
        <v>0.50992431211707079</v>
      </c>
      <c r="E14" s="29">
        <v>0.17113286733779084</v>
      </c>
      <c r="F14" s="29">
        <v>1.4957139894934579</v>
      </c>
      <c r="G14" s="29">
        <v>2.1753318551685599</v>
      </c>
      <c r="H14" s="29">
        <v>0.809825745951543</v>
      </c>
      <c r="I14" s="29" t="s">
        <v>58</v>
      </c>
    </row>
    <row r="15" spans="1:9" x14ac:dyDescent="0.25">
      <c r="A15" s="10" t="s">
        <v>22</v>
      </c>
      <c r="B15" s="15" t="s">
        <v>56</v>
      </c>
      <c r="C15" s="16">
        <v>-28.367760475984689</v>
      </c>
      <c r="D15" s="16">
        <v>-26.188947879280299</v>
      </c>
      <c r="E15" s="16">
        <v>-32.028568437669492</v>
      </c>
      <c r="F15" s="16">
        <v>-33.638001785936503</v>
      </c>
      <c r="G15" s="16">
        <v>-29.46440598105152</v>
      </c>
      <c r="H15" s="16"/>
      <c r="I15" s="16"/>
    </row>
    <row r="16" spans="1:9" x14ac:dyDescent="0.25">
      <c r="A16" s="27"/>
      <c r="B16" s="28" t="s">
        <v>57</v>
      </c>
      <c r="C16" s="29">
        <v>2.55295520609846E-2</v>
      </c>
      <c r="D16" s="29">
        <v>0.19978735732308708</v>
      </c>
      <c r="E16" s="29">
        <v>1.56258626806117E-2</v>
      </c>
      <c r="F16" s="29">
        <v>1.7659162184792163</v>
      </c>
      <c r="G16" s="29">
        <v>3.610015597038408E-2</v>
      </c>
      <c r="H16" s="29" t="s">
        <v>58</v>
      </c>
      <c r="I16" s="29" t="s">
        <v>58</v>
      </c>
    </row>
    <row r="17" spans="1:9" x14ac:dyDescent="0.25">
      <c r="A17" s="10" t="s">
        <v>23</v>
      </c>
      <c r="B17" s="15" t="s">
        <v>56</v>
      </c>
      <c r="C17" s="16"/>
      <c r="D17" s="15"/>
      <c r="E17" s="16"/>
      <c r="F17" s="16">
        <v>-22.937896148717446</v>
      </c>
      <c r="G17" s="16"/>
      <c r="H17" s="16"/>
      <c r="I17" s="16"/>
    </row>
    <row r="18" spans="1:9" x14ac:dyDescent="0.25">
      <c r="A18" s="27"/>
      <c r="B18" s="28" t="s">
        <v>57</v>
      </c>
      <c r="C18" s="29"/>
      <c r="D18" s="28" t="s">
        <v>58</v>
      </c>
      <c r="E18" s="29"/>
      <c r="F18" s="29">
        <v>2.0853985489581519</v>
      </c>
      <c r="G18" s="29"/>
      <c r="H18" s="29"/>
      <c r="I18" s="29"/>
    </row>
    <row r="19" spans="1:9" x14ac:dyDescent="0.25">
      <c r="A19" s="10" t="s">
        <v>24</v>
      </c>
      <c r="B19" s="15" t="s">
        <v>56</v>
      </c>
      <c r="C19" s="16"/>
      <c r="D19" s="16">
        <v>-19.980116380199181</v>
      </c>
      <c r="E19" s="16">
        <v>-29.405516941544718</v>
      </c>
      <c r="F19" s="16">
        <v>-29.334070549330697</v>
      </c>
      <c r="G19" s="16">
        <v>-29.664756554238782</v>
      </c>
      <c r="H19" s="16">
        <v>-33.446673801563023</v>
      </c>
      <c r="I19" s="16"/>
    </row>
    <row r="20" spans="1:9" x14ac:dyDescent="0.25">
      <c r="A20" s="27"/>
      <c r="B20" s="28" t="s">
        <v>57</v>
      </c>
      <c r="C20" s="29" t="s">
        <v>58</v>
      </c>
      <c r="D20" s="29">
        <v>0.20758539457785849</v>
      </c>
      <c r="E20" s="29">
        <v>0.39727144084230798</v>
      </c>
      <c r="F20" s="29">
        <v>0.30487885375744822</v>
      </c>
      <c r="G20" s="29">
        <v>0.78267817466363065</v>
      </c>
      <c r="H20" s="29">
        <v>0.77916513843305402</v>
      </c>
      <c r="I20" s="29" t="s">
        <v>58</v>
      </c>
    </row>
    <row r="21" spans="1:9" x14ac:dyDescent="0.25">
      <c r="A21" s="10" t="s">
        <v>25</v>
      </c>
      <c r="B21" s="15" t="s">
        <v>56</v>
      </c>
      <c r="C21" s="15"/>
      <c r="D21" s="16">
        <v>-24.140174202860578</v>
      </c>
      <c r="E21" s="16"/>
      <c r="F21" s="16">
        <v>-29.698792234348101</v>
      </c>
      <c r="G21" s="16">
        <v>-28.082979153047681</v>
      </c>
      <c r="H21" s="16">
        <v>-31.391479262703363</v>
      </c>
      <c r="I21" s="16"/>
    </row>
    <row r="22" spans="1:9" x14ac:dyDescent="0.25">
      <c r="A22" s="27"/>
      <c r="B22" s="28" t="s">
        <v>57</v>
      </c>
      <c r="C22" s="28" t="s">
        <v>58</v>
      </c>
      <c r="D22" s="29">
        <v>3.6228079755541551</v>
      </c>
      <c r="E22" s="29" t="s">
        <v>58</v>
      </c>
      <c r="F22" s="29">
        <v>0.1560172651493606</v>
      </c>
      <c r="G22" s="29">
        <v>0.15134475044362666</v>
      </c>
      <c r="H22" s="29">
        <v>2.11335467797478</v>
      </c>
      <c r="I22" s="29" t="s">
        <v>58</v>
      </c>
    </row>
    <row r="23" spans="1:9" x14ac:dyDescent="0.25">
      <c r="A23" s="10" t="s">
        <v>26</v>
      </c>
      <c r="B23" s="15" t="s">
        <v>56</v>
      </c>
      <c r="C23" s="16">
        <v>-25.628807632705112</v>
      </c>
      <c r="D23" s="16">
        <v>-24.556092460718435</v>
      </c>
      <c r="E23" s="16"/>
      <c r="F23" s="16">
        <v>-34.12866740380052</v>
      </c>
      <c r="G23" s="16">
        <v>-30.825092877385526</v>
      </c>
      <c r="H23" s="16">
        <v>-30.676636507877433</v>
      </c>
      <c r="I23" s="16"/>
    </row>
    <row r="24" spans="1:9" x14ac:dyDescent="0.25">
      <c r="A24" s="27"/>
      <c r="B24" s="28" t="s">
        <v>57</v>
      </c>
      <c r="C24" s="29">
        <v>0.52159230745699503</v>
      </c>
      <c r="D24" s="29">
        <v>1.8548322973993137</v>
      </c>
      <c r="E24" s="29"/>
      <c r="F24" s="29">
        <v>7.5301363704708316E-2</v>
      </c>
      <c r="G24" s="29">
        <v>8.5393176501198695E-2</v>
      </c>
      <c r="H24" s="29">
        <v>0.23232362991930122</v>
      </c>
      <c r="I24" s="29"/>
    </row>
    <row r="25" spans="1:9" x14ac:dyDescent="0.25">
      <c r="A25" s="10" t="s">
        <v>27</v>
      </c>
      <c r="B25" s="15" t="s">
        <v>56</v>
      </c>
      <c r="C25" s="16">
        <v>-26.932036987884562</v>
      </c>
      <c r="D25" s="16">
        <v>-24.471550252749498</v>
      </c>
      <c r="E25" s="16">
        <v>-30.476271767224503</v>
      </c>
      <c r="F25" s="16">
        <v>-32.443818812745363</v>
      </c>
      <c r="G25" s="16">
        <v>-33.233085051249049</v>
      </c>
      <c r="H25" s="16">
        <v>-33.429491885441969</v>
      </c>
      <c r="I25" s="16">
        <v>-33.690157273274167</v>
      </c>
    </row>
    <row r="26" spans="1:9" x14ac:dyDescent="0.25">
      <c r="A26" s="27"/>
      <c r="B26" s="28" t="s">
        <v>57</v>
      </c>
      <c r="C26" s="29">
        <v>0.30151636525147302</v>
      </c>
      <c r="D26" s="29">
        <v>0.13594692580219386</v>
      </c>
      <c r="E26" s="29">
        <v>3.330679549331441E-2</v>
      </c>
      <c r="F26" s="29">
        <v>0.32829543942868344</v>
      </c>
      <c r="G26" s="29">
        <v>2.4190141704004901E-2</v>
      </c>
      <c r="H26" s="29">
        <v>0.32545355604939902</v>
      </c>
      <c r="I26" s="29">
        <v>0.3794638614461045</v>
      </c>
    </row>
    <row r="27" spans="1:9" x14ac:dyDescent="0.25">
      <c r="A27" s="10" t="s">
        <v>28</v>
      </c>
      <c r="B27" s="15" t="s">
        <v>56</v>
      </c>
      <c r="C27" s="16">
        <v>0</v>
      </c>
      <c r="D27" s="15"/>
      <c r="E27" s="16">
        <v>0</v>
      </c>
      <c r="F27" s="16">
        <v>-28.160873967586721</v>
      </c>
      <c r="G27" s="15"/>
      <c r="H27" s="16"/>
      <c r="I27" s="16"/>
    </row>
    <row r="28" spans="1:9" x14ac:dyDescent="0.25">
      <c r="A28" s="27"/>
      <c r="B28" s="28" t="s">
        <v>57</v>
      </c>
      <c r="C28" s="29">
        <v>0</v>
      </c>
      <c r="D28" s="28" t="s">
        <v>58</v>
      </c>
      <c r="E28" s="29" t="s">
        <v>58</v>
      </c>
      <c r="F28" s="29">
        <v>1.9242777072757093</v>
      </c>
      <c r="G28" s="28" t="s">
        <v>58</v>
      </c>
      <c r="H28" s="29" t="s">
        <v>58</v>
      </c>
      <c r="I28" s="29" t="s">
        <v>58</v>
      </c>
    </row>
    <row r="29" spans="1:9" x14ac:dyDescent="0.25">
      <c r="A29" s="10" t="s">
        <v>33</v>
      </c>
      <c r="B29" s="15" t="s">
        <v>56</v>
      </c>
      <c r="C29" s="16">
        <v>0</v>
      </c>
      <c r="D29" s="16">
        <v>-22.020551844442469</v>
      </c>
      <c r="E29" s="16">
        <v>-31.804298655234902</v>
      </c>
      <c r="F29" s="16">
        <v>-29.93516837898985</v>
      </c>
      <c r="G29" s="16"/>
      <c r="H29" s="16"/>
      <c r="I29" s="16"/>
    </row>
    <row r="30" spans="1:9" x14ac:dyDescent="0.25">
      <c r="B30" s="15" t="s">
        <v>57</v>
      </c>
      <c r="C30" s="16">
        <v>0</v>
      </c>
      <c r="D30" s="16">
        <v>0.37464941608641728</v>
      </c>
      <c r="E30" s="16">
        <v>0.69295464529133743</v>
      </c>
      <c r="F30" s="16">
        <v>0.95771346572722682</v>
      </c>
      <c r="G30" s="16" t="s">
        <v>58</v>
      </c>
      <c r="H30" s="16" t="s">
        <v>58</v>
      </c>
      <c r="I30" s="16" t="s">
        <v>58</v>
      </c>
    </row>
    <row r="33" spans="1:17" x14ac:dyDescent="0.25">
      <c r="A33" s="15" t="s">
        <v>59</v>
      </c>
      <c r="B33" s="15"/>
      <c r="C33" s="26" t="s">
        <v>7</v>
      </c>
      <c r="D33" s="26" t="s">
        <v>41</v>
      </c>
      <c r="E33" s="26" t="s">
        <v>8</v>
      </c>
      <c r="F33" s="26" t="s">
        <v>42</v>
      </c>
      <c r="G33" s="26" t="s">
        <v>9</v>
      </c>
      <c r="H33" s="26" t="s">
        <v>43</v>
      </c>
      <c r="I33" s="26" t="s">
        <v>10</v>
      </c>
      <c r="J33" s="26" t="s">
        <v>44</v>
      </c>
      <c r="K33" s="26" t="s">
        <v>11</v>
      </c>
      <c r="L33" s="26" t="s">
        <v>45</v>
      </c>
      <c r="M33" s="26" t="s">
        <v>46</v>
      </c>
      <c r="N33" s="26" t="s">
        <v>47</v>
      </c>
      <c r="O33" s="26" t="s">
        <v>48</v>
      </c>
      <c r="P33" s="26" t="s">
        <v>49</v>
      </c>
      <c r="Q33" s="26"/>
    </row>
    <row r="34" spans="1:17" x14ac:dyDescent="0.25">
      <c r="A34" s="15" t="s">
        <v>26</v>
      </c>
      <c r="B34" s="15" t="s">
        <v>56</v>
      </c>
      <c r="C34" s="15">
        <v>-28.409782501810049</v>
      </c>
      <c r="D34" s="15">
        <v>-31.45197360562333</v>
      </c>
      <c r="E34" s="15">
        <v>-27.3831664829126</v>
      </c>
      <c r="F34" s="15">
        <v>-27.986698519889107</v>
      </c>
      <c r="G34" s="15">
        <v>-27.54130236077696</v>
      </c>
      <c r="H34" s="15">
        <v>-28.652915413492927</v>
      </c>
      <c r="I34" s="15">
        <v>-27.677629895367531</v>
      </c>
      <c r="J34" s="15">
        <v>-30.896614852281829</v>
      </c>
      <c r="K34" s="15">
        <v>-28.551459271235291</v>
      </c>
      <c r="L34" s="15">
        <v>-31.795478690869899</v>
      </c>
      <c r="M34" s="15">
        <v>-28.227646376480081</v>
      </c>
      <c r="N34" s="15">
        <v>-33.432626644805701</v>
      </c>
      <c r="O34" s="15">
        <v>-29.618097610562639</v>
      </c>
      <c r="P34" s="15">
        <v>-34.900213964733808</v>
      </c>
    </row>
    <row r="35" spans="1:17" x14ac:dyDescent="0.25">
      <c r="A35" s="28"/>
      <c r="B35" s="28" t="s">
        <v>57</v>
      </c>
      <c r="C35" s="28">
        <v>7.7035927974022034E-2</v>
      </c>
      <c r="D35" s="28">
        <v>0.14663246881432565</v>
      </c>
      <c r="E35" s="28">
        <v>8.7526914362221667E-2</v>
      </c>
      <c r="F35" s="28">
        <v>6.8174993096082936E-2</v>
      </c>
      <c r="G35" s="28">
        <v>5.93742782566112E-2</v>
      </c>
      <c r="H35" s="28">
        <v>2.3927837406836381E-2</v>
      </c>
      <c r="I35" s="28">
        <v>0.10788921728919312</v>
      </c>
      <c r="J35" s="28">
        <v>1.4928125399756248E-2</v>
      </c>
      <c r="K35" s="28">
        <v>0.13840497212792066</v>
      </c>
      <c r="L35" s="28">
        <v>3.4450744690718023E-2</v>
      </c>
      <c r="M35" s="28">
        <v>8.4364020590166709E-3</v>
      </c>
      <c r="N35" s="28">
        <v>0.34728468814365482</v>
      </c>
      <c r="O35" s="28">
        <v>0.10346503686953</v>
      </c>
      <c r="P35" s="28">
        <v>1.0242290406829484E-2</v>
      </c>
    </row>
    <row r="36" spans="1:17" x14ac:dyDescent="0.25">
      <c r="A36" s="15" t="s">
        <v>27</v>
      </c>
      <c r="B36" s="15" t="s">
        <v>56</v>
      </c>
      <c r="C36" s="15">
        <v>-29.037638249530136</v>
      </c>
      <c r="D36" s="15">
        <v>-28.5147721632386</v>
      </c>
      <c r="E36" s="15">
        <v>-30.003129676430198</v>
      </c>
      <c r="F36" s="15">
        <v>-27.774013874268412</v>
      </c>
      <c r="G36" s="15">
        <v>-27.829136626630486</v>
      </c>
      <c r="H36" s="15">
        <v>-27.694218098773444</v>
      </c>
      <c r="I36" s="15">
        <v>-27.285684865135785</v>
      </c>
      <c r="J36" s="15">
        <v>-29.326626823582444</v>
      </c>
      <c r="K36" s="15">
        <v>-27.9162446376323</v>
      </c>
      <c r="L36" s="15">
        <v>-31.4933543515005</v>
      </c>
      <c r="M36" s="15"/>
      <c r="N36" s="15">
        <v>-32.407290630484113</v>
      </c>
      <c r="O36" s="15"/>
      <c r="P36" s="15">
        <v>-30.707556013756843</v>
      </c>
    </row>
    <row r="37" spans="1:17" x14ac:dyDescent="0.25">
      <c r="A37" s="28"/>
      <c r="B37" s="28" t="s">
        <v>57</v>
      </c>
      <c r="C37" s="28">
        <v>0.4550563714502594</v>
      </c>
      <c r="D37" s="28">
        <v>0.98627614217286996</v>
      </c>
      <c r="E37" s="28">
        <v>0.92647529956653629</v>
      </c>
      <c r="F37" s="28">
        <v>0.77122850176400282</v>
      </c>
      <c r="G37" s="28">
        <v>0.18316068433505828</v>
      </c>
      <c r="H37" s="28">
        <v>0.77630587291779907</v>
      </c>
      <c r="I37" s="28">
        <v>0.55302022639115511</v>
      </c>
      <c r="J37" s="28">
        <v>0.16031213367179609</v>
      </c>
      <c r="K37" s="28">
        <v>0.98161438690997238</v>
      </c>
      <c r="L37" s="28">
        <v>2.6006997835714589</v>
      </c>
      <c r="M37" s="28" t="s">
        <v>58</v>
      </c>
      <c r="N37" s="28">
        <v>0.74066826954401022</v>
      </c>
      <c r="O37" s="28" t="s">
        <v>58</v>
      </c>
      <c r="P37" s="28">
        <v>2.7384235428503554</v>
      </c>
    </row>
    <row r="38" spans="1:17" x14ac:dyDescent="0.25">
      <c r="A38" s="15" t="s">
        <v>35</v>
      </c>
      <c r="B38" s="15" t="s">
        <v>56</v>
      </c>
      <c r="C38" s="15">
        <v>-28.960093501982215</v>
      </c>
      <c r="D38" s="15">
        <v>-25.144415243480097</v>
      </c>
      <c r="E38" s="15">
        <v>-27.594053357960199</v>
      </c>
      <c r="F38" s="15">
        <v>-29.383649705849301</v>
      </c>
      <c r="G38" s="15">
        <v>-29.781648030798401</v>
      </c>
      <c r="H38" s="15">
        <v>-29.588118973453017</v>
      </c>
      <c r="I38" s="15">
        <v>-28.553278802921401</v>
      </c>
      <c r="J38" s="15">
        <v>-30.051791526098686</v>
      </c>
      <c r="K38" s="15">
        <v>-29.94061787918293</v>
      </c>
      <c r="L38" s="15">
        <v>-30.51656919594836</v>
      </c>
      <c r="M38" s="15">
        <v>-30.496524696630885</v>
      </c>
      <c r="N38" s="15">
        <v>-31.564707554821801</v>
      </c>
      <c r="O38" s="15">
        <v>-31.6617162989081</v>
      </c>
      <c r="P38" s="15">
        <v>-30.297197410454913</v>
      </c>
    </row>
    <row r="39" spans="1:17" x14ac:dyDescent="0.25">
      <c r="A39" s="28"/>
      <c r="B39" s="28" t="s">
        <v>57</v>
      </c>
      <c r="C39" s="28">
        <v>0.62935620503829848</v>
      </c>
      <c r="D39" s="28">
        <v>0.45040773445899279</v>
      </c>
      <c r="E39" s="28">
        <v>0.3383680459330824</v>
      </c>
      <c r="F39" s="28">
        <v>0.17886396136765748</v>
      </c>
      <c r="G39" s="28">
        <v>0.31889210522322031</v>
      </c>
      <c r="H39" s="28">
        <v>0.3310282216980554</v>
      </c>
      <c r="I39" s="28">
        <v>0.33674393579143602</v>
      </c>
      <c r="J39" s="28">
        <v>0.52285373744733943</v>
      </c>
      <c r="K39" s="28">
        <v>0.56517819601408015</v>
      </c>
      <c r="L39" s="28">
        <v>0.54522047255180661</v>
      </c>
      <c r="M39" s="28">
        <v>0.62274980413248804</v>
      </c>
      <c r="N39" s="28">
        <v>0.400709469842642</v>
      </c>
      <c r="O39" s="28">
        <v>0.65266005186028697</v>
      </c>
      <c r="P39" s="28">
        <v>9.0158500536028488E-2</v>
      </c>
    </row>
    <row r="40" spans="1:17" x14ac:dyDescent="0.25">
      <c r="A40" s="15" t="s">
        <v>36</v>
      </c>
      <c r="B40" s="15" t="s">
        <v>56</v>
      </c>
      <c r="C40" s="15">
        <v>-27.550772452084829</v>
      </c>
      <c r="D40" s="15">
        <v>-28.094772495229101</v>
      </c>
      <c r="E40" s="15">
        <v>-28.3829059358529</v>
      </c>
      <c r="F40" s="15">
        <v>-29.160421944300424</v>
      </c>
      <c r="G40" s="15">
        <v>-29.422846565974201</v>
      </c>
      <c r="H40" s="15">
        <v>-28.862278749882801</v>
      </c>
      <c r="I40" s="15">
        <v>-28.010594597199901</v>
      </c>
      <c r="J40" s="15">
        <v>-29.24924089270479</v>
      </c>
      <c r="K40" s="15">
        <v>-28.74236114712803</v>
      </c>
      <c r="L40" s="15">
        <v>-30.033259777757799</v>
      </c>
      <c r="M40" s="15">
        <v>-30.028713869557951</v>
      </c>
      <c r="N40" s="15">
        <v>-31.591623810970646</v>
      </c>
      <c r="O40" s="15">
        <v>-30.022661774008998</v>
      </c>
      <c r="P40" s="15">
        <v>-28.949053389506599</v>
      </c>
    </row>
    <row r="41" spans="1:17" x14ac:dyDescent="0.25">
      <c r="A41" s="28"/>
      <c r="B41" s="28" t="s">
        <v>57</v>
      </c>
      <c r="C41" s="28">
        <v>0.17328011281496886</v>
      </c>
      <c r="D41" s="28">
        <v>1.69972099221278E-2</v>
      </c>
      <c r="E41" s="28">
        <v>1.1978807913946199E-2</v>
      </c>
      <c r="F41" s="28">
        <v>4.9669372790849202E-2</v>
      </c>
      <c r="G41" s="28">
        <v>1.1121929692145288E-2</v>
      </c>
      <c r="H41" s="28">
        <v>0.3979971642911237</v>
      </c>
      <c r="I41" s="28">
        <v>0.49062048607784714</v>
      </c>
      <c r="J41" s="28">
        <v>0.60032512853130704</v>
      </c>
      <c r="K41" s="28">
        <v>0.71600668738489193</v>
      </c>
      <c r="L41" s="28">
        <v>0.51557738690324195</v>
      </c>
      <c r="M41" s="28">
        <v>1.49777429326112</v>
      </c>
      <c r="N41" s="28">
        <v>0.17399461042533027</v>
      </c>
      <c r="O41" s="28">
        <v>1.6914062724569838</v>
      </c>
      <c r="P41" s="28">
        <v>1.5987087789866501</v>
      </c>
    </row>
    <row r="42" spans="1:17" x14ac:dyDescent="0.25">
      <c r="A42" s="15" t="s">
        <v>38</v>
      </c>
      <c r="B42" s="15" t="s">
        <v>56</v>
      </c>
      <c r="C42" s="15">
        <v>-27.330876864287987</v>
      </c>
      <c r="D42" s="15">
        <v>-25.468384371558798</v>
      </c>
      <c r="E42" s="15">
        <v>-26.93831737551583</v>
      </c>
      <c r="F42" s="15">
        <v>-28.466792452280796</v>
      </c>
      <c r="G42" s="15">
        <v>-28.373669311100514</v>
      </c>
      <c r="H42" s="15">
        <v>-26.605146853320569</v>
      </c>
      <c r="I42" s="15">
        <v>-26.944339150244957</v>
      </c>
      <c r="J42" s="15">
        <v>-28.013996122013573</v>
      </c>
      <c r="K42" s="15">
        <v>-27.199848104697729</v>
      </c>
      <c r="L42" s="15">
        <v>-28.471511971719</v>
      </c>
      <c r="M42" s="15">
        <v>-27.189769946582032</v>
      </c>
      <c r="N42" s="15">
        <v>-29.308376906460055</v>
      </c>
      <c r="O42" s="15">
        <v>-27.537690349445356</v>
      </c>
      <c r="P42" s="15">
        <v>-31.695662154716199</v>
      </c>
    </row>
    <row r="43" spans="1:17" x14ac:dyDescent="0.25">
      <c r="A43" s="28"/>
      <c r="B43" s="28" t="s">
        <v>57</v>
      </c>
      <c r="C43" s="28">
        <v>0.15817925195197469</v>
      </c>
      <c r="D43" s="28">
        <v>0.62884538406690904</v>
      </c>
      <c r="E43" s="28">
        <v>0.6884998062068951</v>
      </c>
      <c r="F43" s="28">
        <v>6.9223789105676463E-3</v>
      </c>
      <c r="G43" s="28">
        <v>1.8025480159330493E-2</v>
      </c>
      <c r="H43" s="28">
        <v>0.4912830673845387</v>
      </c>
      <c r="I43" s="28">
        <v>0.55291491825365691</v>
      </c>
      <c r="J43" s="28">
        <v>0.121391509308259</v>
      </c>
      <c r="K43" s="28">
        <v>4.0897417185686404E-3</v>
      </c>
      <c r="L43" s="28">
        <v>5.3243172176848715E-2</v>
      </c>
      <c r="M43" s="28">
        <v>2.3733235083956399E-2</v>
      </c>
      <c r="N43" s="28">
        <v>3.6650810990918603E-2</v>
      </c>
      <c r="O43" s="28">
        <v>0.22032871167823762</v>
      </c>
      <c r="P43" s="28">
        <v>7.331702350096618E-2</v>
      </c>
    </row>
    <row r="44" spans="1:17" x14ac:dyDescent="0.25">
      <c r="A44" s="15" t="s">
        <v>39</v>
      </c>
      <c r="B44" s="15" t="s">
        <v>56</v>
      </c>
      <c r="C44" s="15">
        <v>-28.915481990004409</v>
      </c>
      <c r="D44" s="15">
        <v>-31.634453838173521</v>
      </c>
      <c r="E44" s="15">
        <v>-32.966768971276267</v>
      </c>
      <c r="F44" s="15">
        <v>-32.055914183029579</v>
      </c>
      <c r="G44" s="15">
        <v>-30.37714887642721</v>
      </c>
      <c r="H44" s="15">
        <v>-27.9883314771565</v>
      </c>
      <c r="I44" s="15">
        <v>-27.746857403899732</v>
      </c>
      <c r="J44" s="15">
        <v>-29.503018178634644</v>
      </c>
      <c r="K44" s="15">
        <v>-28.265949843509688</v>
      </c>
      <c r="L44" s="15">
        <v>-30.08790664593975</v>
      </c>
      <c r="M44" s="15">
        <v>-28.447714735400801</v>
      </c>
      <c r="N44" s="15">
        <v>-31.752403936070685</v>
      </c>
      <c r="O44" s="15">
        <v>-29.043437580578999</v>
      </c>
      <c r="P44" s="15">
        <v>-31.588906406934299</v>
      </c>
    </row>
    <row r="45" spans="1:17" x14ac:dyDescent="0.25">
      <c r="A45" s="28"/>
      <c r="B45" s="28" t="s">
        <v>57</v>
      </c>
      <c r="C45" s="28">
        <v>0.80884724023399202</v>
      </c>
      <c r="D45" s="28">
        <v>0.75248095972580542</v>
      </c>
      <c r="E45" s="28">
        <v>0.15540661732251701</v>
      </c>
      <c r="F45" s="28">
        <v>0.51348172533714831</v>
      </c>
      <c r="G45" s="28">
        <v>0.21601335940635299</v>
      </c>
      <c r="H45" s="28">
        <v>0.17461547580248299</v>
      </c>
      <c r="I45" s="28">
        <v>0.11419223769002088</v>
      </c>
      <c r="J45" s="28">
        <v>3.8610703149730002E-2</v>
      </c>
      <c r="K45" s="28">
        <v>3.7654787750367326E-2</v>
      </c>
      <c r="L45" s="28">
        <v>7.0931838002018018E-3</v>
      </c>
      <c r="M45" s="28">
        <v>0.10455427758626547</v>
      </c>
      <c r="N45" s="28">
        <v>0.17297264012664015</v>
      </c>
      <c r="O45" s="28">
        <v>0.3929902430351544</v>
      </c>
      <c r="P45" s="28">
        <v>2.4472204015663599</v>
      </c>
    </row>
    <row r="47" spans="1:17" customFormat="1" x14ac:dyDescent="0.25">
      <c r="A47" s="34" t="s">
        <v>65</v>
      </c>
    </row>
    <row r="48" spans="1:17" customFormat="1" x14ac:dyDescent="0.25">
      <c r="A48" s="31" t="s">
        <v>63</v>
      </c>
    </row>
    <row r="49" spans="1:1" customFormat="1" x14ac:dyDescent="0.25">
      <c r="A49" s="31" t="s">
        <v>64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McLoughlin</dc:creator>
  <cp:keywords/>
  <dc:description/>
  <cp:lastModifiedBy>Nicola McLoughlin</cp:lastModifiedBy>
  <cp:revision/>
  <dcterms:created xsi:type="dcterms:W3CDTF">2023-10-16T02:37:31Z</dcterms:created>
  <dcterms:modified xsi:type="dcterms:W3CDTF">2024-09-10T07:45:15Z</dcterms:modified>
  <cp:category/>
  <cp:contentStatus/>
</cp:coreProperties>
</file>