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1500385\Dropbox\GPL Submissions\GPL Subm v36\GPL2526 (ex2525) Segee-Wright\Final pdfs and Tables\"/>
    </mc:Choice>
  </mc:AlternateContent>
  <bookViews>
    <workbookView xWindow="0" yWindow="0" windowWidth="28800" windowHeight="11730"/>
  </bookViews>
  <sheets>
    <sheet name="Table S-3 Compiled Data" sheetId="1" r:id="rId1"/>
    <sheet name="Referenc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11" i="1" l="1"/>
  <c r="CN93" i="1" l="1"/>
  <c r="CN67" i="1"/>
  <c r="CN66" i="1"/>
  <c r="CN65" i="1"/>
  <c r="CN63" i="1"/>
  <c r="CN62" i="1"/>
  <c r="CN61" i="1"/>
  <c r="CN60" i="1"/>
  <c r="CN59" i="1"/>
  <c r="CN57" i="1"/>
  <c r="M57" i="1"/>
  <c r="CN55" i="1"/>
  <c r="M55" i="1"/>
  <c r="CN54" i="1"/>
  <c r="CN53" i="1"/>
  <c r="CN52" i="1"/>
  <c r="CN51" i="1"/>
  <c r="CN50" i="1"/>
  <c r="M50" i="1"/>
  <c r="CN49" i="1"/>
  <c r="M49" i="1"/>
  <c r="CN48" i="1"/>
  <c r="M48" i="1"/>
  <c r="CN47" i="1"/>
  <c r="M47" i="1"/>
  <c r="CN46" i="1"/>
  <c r="CN45" i="1"/>
  <c r="CN44" i="1"/>
  <c r="M44" i="1"/>
  <c r="CN43" i="1"/>
  <c r="M43" i="1"/>
  <c r="CN42" i="1"/>
  <c r="M42" i="1"/>
  <c r="CN41" i="1"/>
  <c r="M41" i="1"/>
  <c r="CN40" i="1"/>
  <c r="M40" i="1"/>
  <c r="CN39" i="1"/>
  <c r="M39" i="1"/>
  <c r="CN38" i="1"/>
  <c r="M38" i="1"/>
  <c r="CN31" i="1"/>
  <c r="CN30" i="1"/>
  <c r="CN27" i="1"/>
  <c r="M27" i="1"/>
  <c r="CN26" i="1"/>
  <c r="CN24" i="1"/>
  <c r="CN23" i="1"/>
  <c r="CN21" i="1"/>
  <c r="CN20" i="1"/>
  <c r="CN19" i="1"/>
  <c r="CN18" i="1"/>
  <c r="CN17" i="1"/>
  <c r="CN14" i="1"/>
  <c r="CN13" i="1"/>
  <c r="CN12" i="1"/>
</calcChain>
</file>

<file path=xl/sharedStrings.xml><?xml version="1.0" encoding="utf-8"?>
<sst xmlns="http://schemas.openxmlformats.org/spreadsheetml/2006/main" count="1041" uniqueCount="385">
  <si>
    <t>Volatile Elements</t>
  </si>
  <si>
    <t>Trace Elements</t>
  </si>
  <si>
    <t>Major elements</t>
  </si>
  <si>
    <t>Radiogenic Isotopes</t>
  </si>
  <si>
    <t>Sample</t>
  </si>
  <si>
    <t>Locality Type</t>
  </si>
  <si>
    <t>Sample Type</t>
  </si>
  <si>
    <t>Latitude</t>
  </si>
  <si>
    <t>Longitude</t>
  </si>
  <si>
    <t>Dredge Depth (m)</t>
  </si>
  <si>
    <t>n</t>
  </si>
  <si>
    <t>Data source</t>
  </si>
  <si>
    <r>
      <t>δ</t>
    </r>
    <r>
      <rPr>
        <b/>
        <vertAlign val="superscript"/>
        <sz val="12"/>
        <rFont val="Arial"/>
        <family val="2"/>
      </rPr>
      <t>37</t>
    </r>
    <r>
      <rPr>
        <b/>
        <sz val="12"/>
        <rFont val="Arial"/>
        <family val="2"/>
      </rPr>
      <t>Cl SIMS</t>
    </r>
  </si>
  <si>
    <t>2 SD</t>
  </si>
  <si>
    <t>2 SE</t>
  </si>
  <si>
    <t>Data Source</t>
  </si>
  <si>
    <t>Cl/K</t>
  </si>
  <si>
    <t xml:space="preserve">Rb </t>
  </si>
  <si>
    <t xml:space="preserve">Sr </t>
  </si>
  <si>
    <t xml:space="preserve">Y </t>
  </si>
  <si>
    <t xml:space="preserve">Zr </t>
  </si>
  <si>
    <t xml:space="preserve">Nb </t>
  </si>
  <si>
    <t xml:space="preserve">Ba </t>
  </si>
  <si>
    <t xml:space="preserve">La </t>
  </si>
  <si>
    <t xml:space="preserve">Ce </t>
  </si>
  <si>
    <t xml:space="preserve">Pr </t>
  </si>
  <si>
    <t xml:space="preserve">Nd </t>
  </si>
  <si>
    <t xml:space="preserve">Sm </t>
  </si>
  <si>
    <t xml:space="preserve">Eu </t>
  </si>
  <si>
    <t xml:space="preserve">Gd </t>
  </si>
  <si>
    <t xml:space="preserve">Tb </t>
  </si>
  <si>
    <t xml:space="preserve">Dy </t>
  </si>
  <si>
    <t xml:space="preserve">Ho </t>
  </si>
  <si>
    <t xml:space="preserve">Er </t>
  </si>
  <si>
    <t xml:space="preserve">Tm </t>
  </si>
  <si>
    <t xml:space="preserve">Yb </t>
  </si>
  <si>
    <t xml:space="preserve">Lu </t>
  </si>
  <si>
    <t xml:space="preserve">Hf </t>
  </si>
  <si>
    <t xml:space="preserve">Ta </t>
  </si>
  <si>
    <t xml:space="preserve">Pb </t>
  </si>
  <si>
    <t xml:space="preserve">Th </t>
  </si>
  <si>
    <t xml:space="preserve">U </t>
  </si>
  <si>
    <t>Li</t>
  </si>
  <si>
    <t>Be</t>
  </si>
  <si>
    <t>Sc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</si>
  <si>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</si>
  <si>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</si>
  <si>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</si>
  <si>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</si>
  <si>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</si>
  <si>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</si>
  <si>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</si>
  <si>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</si>
  <si>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</si>
  <si>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Se</t>
  </si>
  <si>
    <t>Mo</t>
  </si>
  <si>
    <t xml:space="preserve">Ag </t>
  </si>
  <si>
    <t>Cd</t>
  </si>
  <si>
    <t>In</t>
  </si>
  <si>
    <t>Sn</t>
  </si>
  <si>
    <t>Sb</t>
  </si>
  <si>
    <t>Cs</t>
  </si>
  <si>
    <t>W</t>
  </si>
  <si>
    <t>Re</t>
  </si>
  <si>
    <t xml:space="preserve">Au </t>
  </si>
  <si>
    <t>Tl</t>
  </si>
  <si>
    <t>Bi</t>
  </si>
  <si>
    <t>FeO</t>
  </si>
  <si>
    <t>MnO</t>
  </si>
  <si>
    <t>MgO</t>
  </si>
  <si>
    <t>CaO</t>
  </si>
  <si>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He/</t>
    </r>
    <r>
      <rPr>
        <b/>
        <vertAlign val="superscript"/>
        <sz val="12"/>
        <rFont val="Arial"/>
        <family val="2"/>
      </rPr>
      <t>4</t>
    </r>
    <r>
      <rPr>
        <b/>
        <sz val="12"/>
        <rFont val="Arial"/>
        <family val="2"/>
      </rPr>
      <t>He</t>
    </r>
  </si>
  <si>
    <r>
      <rPr>
        <b/>
        <vertAlign val="superscript"/>
        <sz val="12"/>
        <rFont val="Arial"/>
        <family val="2"/>
      </rPr>
      <t>206</t>
    </r>
    <r>
      <rPr>
        <b/>
        <sz val="12"/>
        <rFont val="Arial"/>
        <family val="2"/>
      </rPr>
      <t>Pb/</t>
    </r>
    <r>
      <rPr>
        <b/>
        <vertAlign val="superscript"/>
        <sz val="12"/>
        <rFont val="Arial"/>
        <family val="2"/>
      </rPr>
      <t>204</t>
    </r>
    <r>
      <rPr>
        <b/>
        <sz val="12"/>
        <rFont val="Arial"/>
        <family val="2"/>
      </rPr>
      <t>Pb</t>
    </r>
  </si>
  <si>
    <r>
      <rPr>
        <b/>
        <vertAlign val="superscript"/>
        <sz val="12"/>
        <rFont val="Arial"/>
        <family val="2"/>
      </rPr>
      <t>207</t>
    </r>
    <r>
      <rPr>
        <b/>
        <sz val="12"/>
        <rFont val="Arial"/>
        <family val="2"/>
      </rPr>
      <t>Pb/</t>
    </r>
    <r>
      <rPr>
        <b/>
        <vertAlign val="superscript"/>
        <sz val="12"/>
        <rFont val="Arial"/>
        <family val="2"/>
      </rPr>
      <t>204</t>
    </r>
    <r>
      <rPr>
        <b/>
        <sz val="12"/>
        <rFont val="Arial"/>
        <family val="2"/>
      </rPr>
      <t>Pb</t>
    </r>
  </si>
  <si>
    <r>
      <rPr>
        <b/>
        <vertAlign val="superscript"/>
        <sz val="12"/>
        <rFont val="Arial"/>
        <family val="2"/>
      </rPr>
      <t>208</t>
    </r>
    <r>
      <rPr>
        <b/>
        <sz val="12"/>
        <rFont val="Arial"/>
        <family val="2"/>
      </rPr>
      <t>Pb/</t>
    </r>
    <r>
      <rPr>
        <b/>
        <vertAlign val="superscript"/>
        <sz val="12"/>
        <rFont val="Arial"/>
        <family val="2"/>
      </rPr>
      <t>204</t>
    </r>
    <r>
      <rPr>
        <b/>
        <sz val="12"/>
        <rFont val="Arial"/>
        <family val="2"/>
      </rPr>
      <t>Pb</t>
    </r>
  </si>
  <si>
    <r>
      <rPr>
        <b/>
        <vertAlign val="superscript"/>
        <sz val="12"/>
        <rFont val="Arial"/>
        <family val="2"/>
      </rPr>
      <t>87</t>
    </r>
    <r>
      <rPr>
        <b/>
        <sz val="12"/>
        <rFont val="Arial"/>
        <family val="2"/>
      </rPr>
      <t>Sr/</t>
    </r>
    <r>
      <rPr>
        <b/>
        <vertAlign val="superscript"/>
        <sz val="12"/>
        <rFont val="Arial"/>
        <family val="2"/>
      </rPr>
      <t>86</t>
    </r>
    <r>
      <rPr>
        <b/>
        <sz val="12"/>
        <rFont val="Arial"/>
        <family val="2"/>
      </rPr>
      <t>Sr</t>
    </r>
  </si>
  <si>
    <r>
      <rPr>
        <b/>
        <vertAlign val="superscript"/>
        <sz val="12"/>
        <rFont val="Arial"/>
        <family val="2"/>
      </rPr>
      <t>143</t>
    </r>
    <r>
      <rPr>
        <b/>
        <sz val="12"/>
        <rFont val="Arial"/>
        <family val="2"/>
      </rPr>
      <t>Nd/</t>
    </r>
    <r>
      <rPr>
        <b/>
        <vertAlign val="superscript"/>
        <sz val="12"/>
        <rFont val="Arial"/>
        <family val="2"/>
      </rPr>
      <t>144</t>
    </r>
    <r>
      <rPr>
        <b/>
        <sz val="12"/>
        <rFont val="Arial"/>
        <family val="2"/>
      </rPr>
      <t>Nd</t>
    </r>
  </si>
  <si>
    <r>
      <rPr>
        <b/>
        <vertAlign val="superscript"/>
        <sz val="12"/>
        <rFont val="Arial"/>
        <family val="2"/>
      </rPr>
      <t>176</t>
    </r>
    <r>
      <rPr>
        <b/>
        <sz val="12"/>
        <rFont val="Arial"/>
        <family val="2"/>
      </rPr>
      <t>Hf/</t>
    </r>
    <r>
      <rPr>
        <b/>
        <vertAlign val="superscript"/>
        <sz val="12"/>
        <rFont val="Arial"/>
        <family val="2"/>
      </rPr>
      <t>177</t>
    </r>
    <r>
      <rPr>
        <b/>
        <sz val="12"/>
        <rFont val="Arial"/>
        <family val="2"/>
      </rPr>
      <t>Hf</t>
    </r>
  </si>
  <si>
    <t>ºN</t>
  </si>
  <si>
    <t>ºE</t>
  </si>
  <si>
    <t>corrected for offset</t>
  </si>
  <si>
    <t>average</t>
  </si>
  <si>
    <t>ppm</t>
  </si>
  <si>
    <t>(R/Ra)</t>
  </si>
  <si>
    <t>SR1-DR04</t>
  </si>
  <si>
    <t>MORB-EPR North</t>
  </si>
  <si>
    <t>Submarine Glass</t>
  </si>
  <si>
    <t>Bonifacie et al., 2008</t>
  </si>
  <si>
    <t>Gale et al., 2013; She et al., 2023</t>
  </si>
  <si>
    <t>WASSIQR-007-004</t>
  </si>
  <si>
    <t>Le Voyer et al., 2019</t>
  </si>
  <si>
    <t>ALV 2746-12</t>
  </si>
  <si>
    <t>Sharp et al., 2007</t>
  </si>
  <si>
    <t>Perfit et al., 2013</t>
  </si>
  <si>
    <t>Sims et al., 2003</t>
  </si>
  <si>
    <t>ALV 2358-4</t>
  </si>
  <si>
    <t>Perfit et al., 2013; Sims et al., 2003; Marschall et al., 2017</t>
  </si>
  <si>
    <t>Sims et al., 2002</t>
  </si>
  <si>
    <t>ALV 2772-2</t>
  </si>
  <si>
    <t>Perfit et al., 2013; Sims et al., 2003</t>
  </si>
  <si>
    <t>ALV 2772-1</t>
  </si>
  <si>
    <t>CHEPR-93D</t>
  </si>
  <si>
    <t>NHOCHEP-033-001</t>
  </si>
  <si>
    <t>CY82-09-03</t>
  </si>
  <si>
    <t>Israel et al., 2019</t>
  </si>
  <si>
    <t>Hekinian et al., 1996</t>
  </si>
  <si>
    <t>Prinzhofer et al., 1989</t>
  </si>
  <si>
    <t>CY82-27-01</t>
  </si>
  <si>
    <t>Prinzhofer et al., 1989; Hekinian et al., 1989</t>
  </si>
  <si>
    <t>Hekinian et al., 1989</t>
  </si>
  <si>
    <t>CLIPP-DR01-1</t>
  </si>
  <si>
    <t>Eiler et al., 2000; Bonifacie et al., 2008; Schiano et al., 1997</t>
  </si>
  <si>
    <t>Gale et al., 2013</t>
  </si>
  <si>
    <t>Schiano et al., 1997</t>
  </si>
  <si>
    <t>SR1-DR03</t>
  </si>
  <si>
    <t>Bonifacie et al., 2008; Jambon et al., 1995</t>
  </si>
  <si>
    <t>Bonifacie et al., 2008; Deng et al., 2018</t>
  </si>
  <si>
    <t>Hamelin et al., 1984</t>
  </si>
  <si>
    <t>CY82-18-01</t>
  </si>
  <si>
    <t>Bonifacie et al., 2008; Gannoun et al., 2007; Jambon et al., 1995; Deruelle et al., 1992</t>
  </si>
  <si>
    <t xml:space="preserve">Prinzhofer et al., 1989 </t>
  </si>
  <si>
    <t>CY84-30-06</t>
  </si>
  <si>
    <t xml:space="preserve">Bonifacie et al., 2008 </t>
  </si>
  <si>
    <t>CH7-1</t>
  </si>
  <si>
    <t>Gale et al., 2013; Castillo et al., 2000</t>
  </si>
  <si>
    <t>Castillo et al., 2000</t>
  </si>
  <si>
    <t>CH116-2</t>
  </si>
  <si>
    <t>le Roux et al., 2006</t>
  </si>
  <si>
    <t>Gale et al., 2013; Mallick et al., 2019; Le Roux et al., 2006</t>
  </si>
  <si>
    <t>SR1-DR02</t>
  </si>
  <si>
    <t>END0113-048-001</t>
  </si>
  <si>
    <t>MORB-EPR South</t>
  </si>
  <si>
    <t>END0113-007-001</t>
  </si>
  <si>
    <t>SR2-DR04</t>
  </si>
  <si>
    <t>SR2-DR03</t>
  </si>
  <si>
    <t>She et al., 2023</t>
  </si>
  <si>
    <t>D17-1A</t>
  </si>
  <si>
    <t>MORB-PAR</t>
  </si>
  <si>
    <t>Melson et al., 2003</t>
  </si>
  <si>
    <t>Castillo et al., 1998</t>
  </si>
  <si>
    <t>D64-2</t>
  </si>
  <si>
    <t>Sharp et al., 2007; Jenner et al., 2010</t>
  </si>
  <si>
    <t>D62-1A</t>
  </si>
  <si>
    <t>KAK1979-028-024</t>
  </si>
  <si>
    <t>MORB-GSC</t>
  </si>
  <si>
    <t>WASSOTW-017-VG2112</t>
  </si>
  <si>
    <t>SO22-29D</t>
  </si>
  <si>
    <t xml:space="preserve">Bonifacie et al., 2008; Gannoun et al., 2007 </t>
  </si>
  <si>
    <t>Bonifacie et al., 2008; Gannoun et al., 2007</t>
  </si>
  <si>
    <t>SO22-20D</t>
  </si>
  <si>
    <t>SO22-17D</t>
  </si>
  <si>
    <t>END0026-007-001bc</t>
  </si>
  <si>
    <t>MORB-MAR Arctic</t>
  </si>
  <si>
    <t>Dixon et al., 2017</t>
  </si>
  <si>
    <t>UT Austin EPMA-This Study</t>
  </si>
  <si>
    <t>END0026-007-001a</t>
  </si>
  <si>
    <t>END0026-012-002</t>
  </si>
  <si>
    <t>TRI0139-033-002</t>
  </si>
  <si>
    <t>END0026-029-001</t>
  </si>
  <si>
    <t>END0026-019-001</t>
  </si>
  <si>
    <t>END0026-025-002</t>
  </si>
  <si>
    <t>RC2806-1D-1g</t>
  </si>
  <si>
    <t>MORB-MAR Equitorial</t>
  </si>
  <si>
    <t>RC2806-16D-10g</t>
  </si>
  <si>
    <t>RC2806-18D-1g</t>
  </si>
  <si>
    <t>RC2806-40D-9g</t>
  </si>
  <si>
    <t>RC2806-41D-1g</t>
  </si>
  <si>
    <t>RC2806-42D-7g</t>
  </si>
  <si>
    <t>RC2806-49D-1g</t>
  </si>
  <si>
    <t>RC2806-59D-1g</t>
  </si>
  <si>
    <t>RC2806-8D-1g</t>
  </si>
  <si>
    <t>RC2806-56D-3g</t>
  </si>
  <si>
    <t>TRI0154-021-003</t>
  </si>
  <si>
    <t>MORB-MAR North</t>
  </si>
  <si>
    <t>Le Voyer et al., 2019, Schilling 1980</t>
  </si>
  <si>
    <t>CH97-DR-02</t>
  </si>
  <si>
    <t>Bonifacie et al., 2008; Jambon et al., 1995; Dereulle et al., 1992</t>
  </si>
  <si>
    <t>AII0032-3-012-007</t>
  </si>
  <si>
    <t>Le Voyer et al., 2019, Kendrick et al., 2017</t>
  </si>
  <si>
    <t>TRI0138-007-001</t>
  </si>
  <si>
    <t>EN025 2D-4g</t>
  </si>
  <si>
    <t>EW9309-41D-1g</t>
  </si>
  <si>
    <t>MORB-MAR South</t>
  </si>
  <si>
    <t>Kelley et al., 2013</t>
  </si>
  <si>
    <t>Le Roux et al., 2000</t>
  </si>
  <si>
    <t>Douglass et al., 1999; Agranier et al., 2005; Sarda et al., 2000</t>
  </si>
  <si>
    <t>EW9309-9D-1g</t>
  </si>
  <si>
    <t>Douglass et al., 1999; Andres et al., 2002; Sarda et al., 2000</t>
  </si>
  <si>
    <t>MELANTP-111-010</t>
  </si>
  <si>
    <t>MORB-SWIR</t>
  </si>
  <si>
    <t>EDUL-DR57-1-2</t>
  </si>
  <si>
    <t>Meyzen et al., 2005</t>
  </si>
  <si>
    <t>SWIFT-DR-6-1-1</t>
  </si>
  <si>
    <t>RSR1979-011-005</t>
  </si>
  <si>
    <t>MORB-CIR</t>
  </si>
  <si>
    <t>MD57-D9-1</t>
  </si>
  <si>
    <t>Escrig et al., 2004</t>
  </si>
  <si>
    <t>47963 (di)</t>
  </si>
  <si>
    <t>MORB-Macquarie Island</t>
  </si>
  <si>
    <t>Kamenetsky et al., 2000</t>
  </si>
  <si>
    <t>MID-1</t>
  </si>
  <si>
    <t>OIB-Iceland-WRZ</t>
  </si>
  <si>
    <t>Sub-glacial glass</t>
  </si>
  <si>
    <t>subglacial</t>
  </si>
  <si>
    <t>Halldorsson et al. 2016</t>
  </si>
  <si>
    <t>Halldorsson et al., 2016</t>
  </si>
  <si>
    <t>Halldorsson et al. 2016 a,b</t>
  </si>
  <si>
    <t>MID-3</t>
  </si>
  <si>
    <t>REY-1</t>
  </si>
  <si>
    <t>STAP-1</t>
  </si>
  <si>
    <t>A1</t>
  </si>
  <si>
    <t>Halldorsson et al. 2016a</t>
  </si>
  <si>
    <t>Halldorsson et al. 2016b</t>
  </si>
  <si>
    <t>VIF-2</t>
  </si>
  <si>
    <t>NAL-263</t>
  </si>
  <si>
    <t>OIB-Iceland-NRZ</t>
  </si>
  <si>
    <t>NAL-584</t>
  </si>
  <si>
    <t>NAL-611</t>
  </si>
  <si>
    <t>HS92-15</t>
  </si>
  <si>
    <t>KVIH-1</t>
  </si>
  <si>
    <t>KVK77</t>
  </si>
  <si>
    <t>A13/ICE08R-09</t>
  </si>
  <si>
    <t>OIB-Iceland-ERZ</t>
  </si>
  <si>
    <t>A18/ICE08R-12</t>
  </si>
  <si>
    <t>A21/ICE08R-16</t>
  </si>
  <si>
    <t>A24</t>
  </si>
  <si>
    <t>A27</t>
  </si>
  <si>
    <t>A35</t>
  </si>
  <si>
    <t>FROST-1</t>
  </si>
  <si>
    <t>OIB-Iceland-SIVZ</t>
  </si>
  <si>
    <t>TRI-2</t>
  </si>
  <si>
    <t>STORID-1</t>
  </si>
  <si>
    <t>BHE-43</t>
  </si>
  <si>
    <t>BOTN-1</t>
  </si>
  <si>
    <t>OIB-Iceland-SNVZ</t>
  </si>
  <si>
    <t>OLAF-1</t>
  </si>
  <si>
    <t>DICE 13</t>
  </si>
  <si>
    <t>OIB-Iceland</t>
  </si>
  <si>
    <t>HNAUS-1</t>
  </si>
  <si>
    <t>Ranta et al., 2021</t>
  </si>
  <si>
    <t>51DS9</t>
  </si>
  <si>
    <t>John et al., 2010</t>
  </si>
  <si>
    <t>John et al., 2010; Kendrick et al., 2014</t>
  </si>
  <si>
    <t>Kendrick et al., 2014</t>
  </si>
  <si>
    <t>Woodhead and Devey, 1993; Honda and Woodhead, 2005</t>
  </si>
  <si>
    <t>66DS3</t>
  </si>
  <si>
    <t>Stroncik and Haase, 2004</t>
  </si>
  <si>
    <t>17DS2</t>
  </si>
  <si>
    <t>18DS2</t>
  </si>
  <si>
    <t>22GTVC1</t>
  </si>
  <si>
    <t>9DS1</t>
  </si>
  <si>
    <t>2360-2800</t>
  </si>
  <si>
    <t>Staudacher and Allegre, 1989</t>
  </si>
  <si>
    <t>25DS3</t>
  </si>
  <si>
    <t>1506-2144</t>
  </si>
  <si>
    <t>37DS1</t>
  </si>
  <si>
    <t>70DS1</t>
  </si>
  <si>
    <t>88DS1</t>
  </si>
  <si>
    <t>55DS1B</t>
  </si>
  <si>
    <t>60GTVA2</t>
  </si>
  <si>
    <t>59DS4</t>
  </si>
  <si>
    <t>63DS1</t>
  </si>
  <si>
    <t>OIB-Easter</t>
  </si>
  <si>
    <t>OIB-Pitcairn</t>
  </si>
  <si>
    <t>OIB-Reunion</t>
  </si>
  <si>
    <t>OIB-Society</t>
  </si>
  <si>
    <t>OIB-Foundation</t>
  </si>
  <si>
    <t>OIB-McDonald</t>
  </si>
  <si>
    <t>OIB-St. Helena</t>
  </si>
  <si>
    <t>SwissSIMS-This Study</t>
  </si>
  <si>
    <t>UT  Austin-This Study</t>
  </si>
  <si>
    <t>Spreading Rate</t>
  </si>
  <si>
    <t>offset corrected</t>
  </si>
  <si>
    <t>internal</t>
  </si>
  <si>
    <t>external</t>
  </si>
  <si>
    <t>Stroncik and Haase, 2004; Walowski et al., 2021</t>
  </si>
  <si>
    <t xml:space="preserve">MORB </t>
  </si>
  <si>
    <t>OIB</t>
  </si>
  <si>
    <t>wt%</t>
  </si>
  <si>
    <t>ppb</t>
  </si>
  <si>
    <t>overall 2 SD</t>
  </si>
  <si>
    <t>F</t>
  </si>
  <si>
    <t>Cl</t>
  </si>
  <si>
    <t>Br</t>
  </si>
  <si>
    <t>I</t>
  </si>
  <si>
    <t>S</t>
  </si>
  <si>
    <r>
      <t>δ</t>
    </r>
    <r>
      <rPr>
        <b/>
        <vertAlign val="superscript"/>
        <sz val="12"/>
        <rFont val="Arial"/>
        <family val="2"/>
      </rPr>
      <t>37</t>
    </r>
    <r>
      <rPr>
        <b/>
        <sz val="12"/>
        <rFont val="Arial"/>
        <family val="2"/>
      </rPr>
      <t>Cl overall avg</t>
    </r>
  </si>
  <si>
    <r>
      <t>δ</t>
    </r>
    <r>
      <rPr>
        <b/>
        <vertAlign val="superscript"/>
        <sz val="12"/>
        <rFont val="Arial"/>
        <family val="2"/>
      </rPr>
      <t>37</t>
    </r>
    <r>
      <rPr>
        <b/>
        <sz val="12"/>
        <rFont val="Arial"/>
        <family val="2"/>
      </rPr>
      <t xml:space="preserve">Cl </t>
    </r>
  </si>
  <si>
    <r>
      <t>δ</t>
    </r>
    <r>
      <rPr>
        <b/>
        <vertAlign val="superscript"/>
        <sz val="12"/>
        <rFont val="Arial"/>
        <family val="2"/>
      </rPr>
      <t>37</t>
    </r>
    <r>
      <rPr>
        <b/>
        <sz val="12"/>
        <rFont val="Arial"/>
        <family val="2"/>
      </rPr>
      <t>Cl IRMS</t>
    </r>
  </si>
  <si>
    <r>
      <t>D</t>
    </r>
    <r>
      <rPr>
        <b/>
        <vertAlign val="superscript"/>
        <sz val="12"/>
        <rFont val="Arial"/>
        <family val="2"/>
      </rPr>
      <t>Pb/Sr/Nd</t>
    </r>
  </si>
  <si>
    <t>Cl isotope ratios</t>
  </si>
  <si>
    <t xml:space="preserve">Locality Details </t>
  </si>
  <si>
    <r>
      <t>SiO</t>
    </r>
    <r>
      <rPr>
        <b/>
        <vertAlign val="subscript"/>
        <sz val="12"/>
        <rFont val="Arial"/>
        <family val="2"/>
      </rPr>
      <t>2</t>
    </r>
  </si>
  <si>
    <r>
      <t>TiO</t>
    </r>
    <r>
      <rPr>
        <b/>
        <vertAlign val="subscript"/>
        <sz val="12"/>
        <rFont val="Arial"/>
        <family val="2"/>
      </rPr>
      <t>2</t>
    </r>
  </si>
  <si>
    <r>
      <t>Al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  <r>
      <rPr>
        <b/>
        <vertAlign val="subscript"/>
        <sz val="12"/>
        <rFont val="Arial"/>
        <family val="2"/>
      </rPr>
      <t>3</t>
    </r>
  </si>
  <si>
    <r>
      <t>Na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</si>
  <si>
    <r>
      <t>K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</si>
  <si>
    <r>
      <t>P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</t>
    </r>
    <r>
      <rPr>
        <b/>
        <vertAlign val="subscript"/>
        <sz val="12"/>
        <rFont val="Arial"/>
        <family val="2"/>
      </rPr>
      <t>5</t>
    </r>
  </si>
  <si>
    <r>
      <t>H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 xml:space="preserve">O </t>
    </r>
  </si>
  <si>
    <r>
      <t>CO</t>
    </r>
    <r>
      <rPr>
        <b/>
        <vertAlign val="subscript"/>
        <sz val="12"/>
        <rFont val="Arial"/>
        <family val="2"/>
      </rPr>
      <t>2</t>
    </r>
  </si>
  <si>
    <r>
      <t>H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O/Cl</t>
    </r>
  </si>
  <si>
    <t>Sharp, Z.D., Barnes, J.D., Brearley, A.J., Chaussidon, M., Fischer, T.P., Kamenetsky, V.S., 2007. Chlorine isotope homogeneity of the mantle, crust, and carbonaceous chondrites. Nature 446, 1062–1065.</t>
  </si>
  <si>
    <t>Bonifacie, M., Jendrzejewski, N., Agrinier, P., Humler, E., Coleman, M., Javoy, M., 2008. The chlorine isotope composition of Earth’s mantle. Science 319, 1518–1520.</t>
  </si>
  <si>
    <t>Halldórsson, S.A., Barnes, J.D., Stefánsson, A., Hilton, D.R., Hauri, E.H., Marshall, E.W., 2016a. Subducted lithosphere controls halogen enrichments in the Iceland mantle plume source. Geology 44, 679–682.</t>
  </si>
  <si>
    <t xml:space="preserve">Ranta, E., Halldórsson, S.A., Barnes, J.D., Jónasson, K., Stefánsson, A., 2021. Chlorine isotope ratios record magmatic brine assimilation during
rhyolite genesis. Geochem. Persp. Lett. 16, 35-39. </t>
  </si>
  <si>
    <t>John, T., Layne, G.D., Haase, K.M., Barnes, J.D., 2010. Chlorine isotope evidence for crustal recycling into the Earth’s mantle. Earth Planet. Sci. Lett. 298, 175–182.</t>
  </si>
  <si>
    <t>Marty, B., Zimmermann, L., 1999. Volatiles (He, C, N, Ar) in mid-ocean ridge basalts: assesment of shallow-level fractionation and characterization of source composition. Geochim. Cosmochim. Acta 63(21), 3619-3633.</t>
  </si>
  <si>
    <t xml:space="preserve">Jambon, A., Déruelle, B., Dreibus, B., Pineau, F., 1995. Chlorine and bromine abundance in MORB: the contrasting behaviour of the Mid-Atlantic Ridge and East Pacific Rise and implications for chlorine geodynamic cycle. Chem. Geol. 126(2), 101-117. </t>
  </si>
  <si>
    <t xml:space="preserve">She, J.-X., Kubik, E., Li, W., Moynier, F., 2023. Stable Sn isotope signatures of Mid-ocean ridge basalts. Chem. Geol. 622, 121347. </t>
  </si>
  <si>
    <t xml:space="preserve">Eissen, J.-P., 1982. Petrologie comparee de basaltes de differents segments de zones d'accretion oceanique ë taux d'accretion varies (Mer Rouge, Atlantique, Pacifique), 3rd cycle thesis: Earth, ocean, space: Strasbourg 1. </t>
  </si>
  <si>
    <t>Gale, A., Dalton, C.A., Langmuir, C.H., Su, Y., Schilling, J.-G., 2013. The mean composition of ocean ridge basalts. Geochem. Geophys. Geosyst. 14(3), 489-518.</t>
  </si>
  <si>
    <t xml:space="preserve">Schiano, P., Birck, J.-L., Allègre, C.J., 1997. Osmium-strontium-neodymium-lead isotopic covariations in mid-ocean ridge basalt glasses and the heterogeneity of the upper mantle. Earth Planet. Sci. Lett. 150(3-4), 363-379. </t>
  </si>
  <si>
    <t xml:space="preserve">Deng, Z., Moynier, F., Sossi, P.A., Chaussidon, M., 2018. Bridging the depleted MORB mantle and the continental crust using titanium isotopes. Geochem. Persp. Lett. 9, 1831. </t>
  </si>
  <si>
    <t xml:space="preserve">Bézos, A., Humler, E., 2005. The Fe3+/ΣFe ratios of MORB glasses and their implications for mantle melting. Geochim. Cosmochim. Acta 69(3), 711-725. </t>
  </si>
  <si>
    <t xml:space="preserve">Eiler, J.M., Schiano, P., Kitchen, N., Stolper, E.M., 2000. Oxygen-isotope evidence for recycled crust in the sources of mid-ocean-ridge basalts. Nature 403, 530-534. </t>
  </si>
  <si>
    <t xml:space="preserve">Déruelle, B., Dreibus, G., Jambon, A., 1992. Iodine abundances in oceanic basalts: implications for Earth dynamics. Earth Planet. Sci. Lett. 108(4), 217-227. </t>
  </si>
  <si>
    <t xml:space="preserve">Hekinian, R., Francheteau, J., Armijo, R., Cogné, J., Constantin, M., Girardeau, J., Hey, R.N., Naar, D.F., Seatle, R.C., 1996. Petrology of the Easter microplate region in the South Pacific. J. Volc. Geotherm. Res. 72(3-4), 259-289. </t>
  </si>
  <si>
    <t xml:space="preserve">Hekinian, R., Thompson, G., Bideau, D., 1989. Axial and off-axial heterogeneity of basaltic rocks from the East Pacific Rise at 12°35′N–12°51′N and 11°26′N–11°30′N. J. Geophys. Res. 94, 17437-17463. </t>
  </si>
  <si>
    <t xml:space="preserve">Hekinian, R., Fouquet, Y., 1985. Volcanism and metallogenesis of axial and off-axial structures on the East Pacific Rise near 13 degrees N. Econ. Geol. 80, 221-249. </t>
  </si>
  <si>
    <t xml:space="preserve">Israel, C., Boyet, M., Doucelance, R., Bonnard, P., Frossard, P., Auclair, D., Bouvier, A., 2019. Formation of the Ce-Nd mantle array: Crustal extraction vs. recycling by subduction. Earth Planet. Sci. Lett. 530, 115941. </t>
  </si>
  <si>
    <t xml:space="preserve">Prinzhofer, A., Lewin, E., Allègre, C.J., 1989. Stochastic melting of the marble cake mantle: evidence from local study of the East Pacific Rise at 12°50′N. Earth Planet. Sci. Lett. 92(2), 189-206. </t>
  </si>
  <si>
    <r>
      <t>Labidi, J., Cartigny, P., Birck, J.L., Assayag, N., Bourrand, J.J., 2012. Determination of multiple sulfur isotopes in glasses: A reappraisal of the MORB δ</t>
    </r>
    <r>
      <rPr>
        <vertAlign val="superscript"/>
        <sz val="11"/>
        <color theme="1"/>
        <rFont val="Arial"/>
        <family val="2"/>
      </rPr>
      <t>34</t>
    </r>
    <r>
      <rPr>
        <sz val="11"/>
        <color theme="1"/>
        <rFont val="Arial"/>
        <family val="2"/>
      </rPr>
      <t xml:space="preserve">S. Chem. Geol. 334, 189-198. </t>
    </r>
  </si>
  <si>
    <t xml:space="preserve">Gannoun, A., Burton, K.W., Parkinson, I.J., Alard, O., Schiano, P., Thomas, L.E., 2007. The scale and origin of the osmium isotope variations in mid-ocean ridge basalts. Earth Planet. Sci. Lett. 259(3-4), 541-556. </t>
  </si>
  <si>
    <t xml:space="preserve">Jenner, F.E., O'Neill, H.St.C., Arculus, R.J., Mavrogenes, J.A., 2010. The Magnetite Crisis in the Evolution of Arc-related Magmas and the Initial Concentration of Au, Ag and Cu.  J. Petrol. 51(12), 2444-2464. </t>
  </si>
  <si>
    <t xml:space="preserve">Jenner, F.E., O'Neill, H.St.C., 2012. Analysis of 60 elements in 616 ocean floor basaltic glasses. Geochem. Geophys. Geosyst. 13(1), Q02005. </t>
  </si>
  <si>
    <t xml:space="preserve">Reekie, C.D.J., Jenner, F.E., Smythe, D.J., Hauri, E.H., Bullock, E.S., Williams, H.M., 2019. Sulfide resorption during crustal ascent and degassing of oceanic plateau basalts. Nature 10, 82. </t>
  </si>
  <si>
    <t xml:space="preserve">Melson, W.G., O'Hearn, T., Jaroewich, E., 2003. A data brief on the Smithsonian Abyssal Volcanic Glass Data File. Geochem. Geophys. Geosyst. 3(4), 10.1029/2001GC000249. </t>
  </si>
  <si>
    <t xml:space="preserve">Castillo, P.R., Natland, J.H., Niu, Y.,  Lonsdale, P.F., 1998. Sr, Nd and Pb isotopic variation along the Pacific–Antarctic risecrest, 53–57°S: Implications for the composition and dynamics of the South Pacific upper mantle. Earth Planet. Sci. Lett. 154(1-4), 109-125. </t>
  </si>
  <si>
    <r>
      <t>Le Roux, P.J., Shirey, S.B., Hauri, E.H., Perfit, M.R., Bender, J.F., 2006. The effects of variable sources, processes and contaminants on the composition of northern EPR MORB (8–10°N land 12–14°N): Evidence from volatiles (H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O,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, S) and halogens (F, Cl). Earth Planet. Sci. Lett. 251, 209-231. </t>
    </r>
  </si>
  <si>
    <r>
      <t>Castillo, P.R., Klein, E., Bender, J., Langmuir, C., Shirey, S., Batiza, R., White, W., 2000. Petrology and Sr, Nd, and Pb isotope geochemistry of mid-ocean ridge basalt glasses from the 11º45'N to 15</t>
    </r>
    <r>
      <rPr>
        <sz val="11"/>
        <color theme="1"/>
        <rFont val="Aptos Narrow"/>
        <family val="2"/>
      </rPr>
      <t>º</t>
    </r>
    <r>
      <rPr>
        <sz val="11"/>
        <color theme="1"/>
        <rFont val="Arial"/>
        <family val="2"/>
      </rPr>
      <t xml:space="preserve">00'N segment of the East Pacific Rise. Geochem. Geophys. Geosyst. 1(1), 1011. </t>
    </r>
  </si>
  <si>
    <t xml:space="preserve">Schilling, J.-G., Bergeron, M.B., Evans, R., 1980. Halogens in the mantle beneath the North Atlantic. Phil. Trans, R. Soc. Lond. A 297, 147-178. </t>
  </si>
  <si>
    <t>Bonifacie et al., 2008; Labidi et al., 2012; Deruelle et al., 1992; Jambon et al., 1995</t>
  </si>
  <si>
    <t>Kendrick, M.A., Hémond, C., Kamenetsky, V.S., Danyushevsky, L., Devey, C.W., Rodermann, T., Jackson, M.G., Perfit, M.R., 2017. Seawater cycled throughout Earth’s mantle in partially serpentinized lithosphere. Nature Geosci. 10, 222–227.</t>
  </si>
  <si>
    <t>Dixon, J.E., Bindeman, I.N., Kingsley, R.H., Simons, K.K., Le Roux, P., Hajewski, T.R., Swart, P., Langmuir, C.H., Ryan, J.G., Walowski, K.J., Wada, I., Wallace, P.J., 2017. Light Stable Isotopic Compositions of Enriched Mantle Sources: Resolving the Dehydration Paradox. Geochem. Geophys. Geosyst. 18, 3801-3839.</t>
  </si>
  <si>
    <r>
      <t>Kendrick, M.A., Jackson, M.G., Kent, A.J.R., Hauri, E.H., Wallace, P.J., Woodhead, J., 2014. Contrasting behaviours of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S, 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 and halogens (F, Cl, Br, and I) in enriched-mantle melts from Pitcairn and Society seamounts. Chem. Geol. 370, 69-81.</t>
    </r>
  </si>
  <si>
    <r>
      <t>Perfit, M.R., Smith, M.C., Walters, R., Ridley, W.I., Fornari, D.J., 2013. Compilation of East Pacific Rise 9</t>
    </r>
    <r>
      <rPr>
        <sz val="11"/>
        <color theme="1"/>
        <rFont val="Aptos Narrow"/>
        <family val="2"/>
      </rPr>
      <t>º</t>
    </r>
    <r>
      <rPr>
        <sz val="11"/>
        <color theme="1"/>
        <rFont val="Arial"/>
        <family val="2"/>
      </rPr>
      <t xml:space="preserve">-10ºN basalt geochemsitry. Pet DB Data Set. </t>
    </r>
  </si>
  <si>
    <t xml:space="preserve">Sims, K.W.W., Blichert-Toft, J., Fornari, D.J., Perfit, M.R., Goldstein, S.J., Johnson, P., DePaolo, D.J., Hart, S.R., Murrell, M.T., Michael, P.J., Layne, G.D., Ball, L.A., 2003. Aberrant youth: Chemical and isotopic constraints on the origin of off-axis lavas from the East Pacific Rise, 9°–10°N. Geochem. Geophys. Geosyst. 4(10), 8621. </t>
  </si>
  <si>
    <t xml:space="preserve">Mallick, S., Salters, V.J.M., Langmuir, C.H., 2019. Geochemical Variability Along the Northern East Pacific Rise: Coincident Source Composition and Ridge Segmentation. Geochem. Geophys. Geosyst. 20, 1889-1911. </t>
  </si>
  <si>
    <t xml:space="preserve">Sinton, J.M., 1999. Majot and trace element compositions of basalts from the southern East Pacific Rise. PetDB Data Set. </t>
  </si>
  <si>
    <t xml:space="preserve">Kelley, K.A., Kingsley, R., Schilling, J.-G., 2013. Composition of plume-influenced mid-ocean ridge lavas and glasses from the Mid-Atlantic Ridge, East Pacific Rise, Galápagos Spreading Center, and Gulf of Aden. Geochem. Geophys. Geosyst. 14, 223-242. </t>
  </si>
  <si>
    <t xml:space="preserve">Fretzdorff, S., Haase, K.M., 2002. Geochemistry and petrology of lavas from the submarine flanks of Réunion Island (western Indian Ocean): implications for magma genesis and the mantle source. Mineral. Petrol. 75, 153-184. </t>
  </si>
  <si>
    <t>Stroncik, N.A., Devey, C.W., 2011. Recycled gabbro signature in hotspot magmas unveiled by plume–ridge interactions. Nature Geosci. 4, 393-397.</t>
  </si>
  <si>
    <t xml:space="preserve">Stroncik, N.A., Haase, K.M., 2004. Chlorine in oceanic intraplate basalts: Constraints on mantle sources and recycling processes. Geol. 32(11), 945-948. </t>
  </si>
  <si>
    <t>Jambon et al., 1995</t>
  </si>
  <si>
    <t>Marshall et al., 2022</t>
  </si>
  <si>
    <t xml:space="preserve">Marshall, E.W., Ranta, E., Halldórsson, S.A., Caracciolo, A., Bali, E., Jeon, H., Whitehouse, M.J., Barnes, J.D., Stefánsson, A., 2022. Boron isotope evidence for devolatilized and rehydrated recycled materials in the Icelandic mantle source. Earth Planet. Sci. Lett. 577, 117229. </t>
  </si>
  <si>
    <t xml:space="preserve">Walowski, K.J., Kirstein, L.A., De Hoog, J.C.M., Elliott, T., Savov, I.P., Jones, R.E., EIMF, 2021. Boron recycling in the mantle: Evidence from a global comparison of ocean island basalts. Geochim. Cosmochim. Acta 302, 83-100. </t>
  </si>
  <si>
    <t>Stroncik and Haase, 2004; Haase et al., 1997</t>
  </si>
  <si>
    <r>
      <t>Haase, K.M., Stoffers, P., Garbe-Sch</t>
    </r>
    <r>
      <rPr>
        <sz val="11"/>
        <color theme="1"/>
        <rFont val="Aptos Narrow"/>
        <family val="2"/>
      </rPr>
      <t>ö</t>
    </r>
    <r>
      <rPr>
        <sz val="11"/>
        <color theme="1"/>
        <rFont val="Arial"/>
        <family val="2"/>
      </rPr>
      <t>nberg, C.D., 1997. The Petrogenetic Evolution of Lavas from Easter Island and Neighbouring Seamounts, Near-ridge Hotspot Volcanoes in the SE Pacific. J. Petrol. 38(6), 785-813.</t>
    </r>
  </si>
  <si>
    <t xml:space="preserve">Pan, Y., Batiza, R., 1998. Major element chemistry of volcanic glasses from the Easter Seamount Chain: Constraints on melting conditions in the plume channel. J. Geophys. Res. B3(103), 5287-5304. </t>
  </si>
  <si>
    <t xml:space="preserve">Douglass, J., Schilling, J.-G., Fontignie, D., 1999. Plume-ridge interactions of the Discovery and Shona mantle plumes with the southern Mid-Atlantic Ridge (40°-55°S). J. Geophys. Res. 104, 2941-2962. </t>
  </si>
  <si>
    <t xml:space="preserve">Sarda, P., Moreira, M., Staudacher, T., Schilling, J.-G., Allègre, C.J., 2000. Rare gas systematics on the southernmost Mid-Atlantic Ridge: Constraints on the lower mantle and the Dupal source. J. Geophys. Res. 105, 5973-5996. </t>
  </si>
  <si>
    <r>
      <t>Agranier, A., Blichert-Toft, J., Graham, D.W., Debaille, V., Schiano, P., Albar</t>
    </r>
    <r>
      <rPr>
        <sz val="11"/>
        <color theme="1"/>
        <rFont val="Aptos Narrow"/>
        <family val="2"/>
      </rPr>
      <t>è</t>
    </r>
    <r>
      <rPr>
        <sz val="11"/>
        <color theme="1"/>
        <rFont val="Arial"/>
        <family val="2"/>
      </rPr>
      <t>de, 2005. The spectra of isotopic heterogeneities along the mid-Atlantic Ridge. Earth Planet. Sci. Lett. 238(1-2), 96-109.</t>
    </r>
  </si>
  <si>
    <t>Andres, M., Blichert-Toft, J., Schilling, J.-G., 2002. Hafnium isotopes in basalts from the southern Mid-Atlantic Ridge from 40°S to 55°S: Discovery and Shona plume–ridge interactions and the role of recycled sediments. Geochem. Geophys. Geosyst. 3(10), 8502.</t>
  </si>
  <si>
    <t xml:space="preserve">Le Voyer, M., Hauri, E.H., Cottrell, E., Kelley, K.A., Salter, V.J.M., Langmuir, C.H., Hilton, D.R., Barry, P.H., Füri, E., 2019. Carbon Fluxes and Primary Magma CO2 Contents Along
the Global Mid-Ocean Ridge System. Geochem. Geophys. Geosyst. 20, 2018GC007630. </t>
  </si>
  <si>
    <t xml:space="preserve">Meyzen, C.M., Ludden, J.N., Humler, E., Luais, B., Toplis, M.J., Mével, C., Storey, M., 2005. New insights into the origin and distribution of the DUPAL isotope anomaly in the Indian Ocean mantle from MORB of the Southwest Indian Ridge. Geochem. Geophys. Geosyst. 6(11), Q11K11. </t>
  </si>
  <si>
    <t>Raquin and Moreira, 2009</t>
  </si>
  <si>
    <r>
      <t xml:space="preserve">Raquin, A., Moreira, M., 2009. Atmospheric </t>
    </r>
    <r>
      <rPr>
        <vertAlign val="superscript"/>
        <sz val="11"/>
        <color theme="1"/>
        <rFont val="Arial"/>
        <family val="2"/>
      </rPr>
      <t>38</t>
    </r>
    <r>
      <rPr>
        <sz val="11"/>
        <color theme="1"/>
        <rFont val="Arial"/>
        <family val="2"/>
      </rPr>
      <t>Ar/</t>
    </r>
    <r>
      <rPr>
        <vertAlign val="superscript"/>
        <sz val="11"/>
        <color theme="1"/>
        <rFont val="Arial"/>
        <family val="2"/>
      </rPr>
      <t>36</t>
    </r>
    <r>
      <rPr>
        <sz val="11"/>
        <color theme="1"/>
        <rFont val="Arial"/>
        <family val="2"/>
      </rPr>
      <t xml:space="preserve">Ar in the mantle: Implications for the nature of the terrestrial parent bodies. Earth Planet. Sci. Lett. 287(3-4), 551-558. </t>
    </r>
  </si>
  <si>
    <t xml:space="preserve">Escrig, S., Capmas, F., Dupré, D., Allègre, C.J., 2004. Osmium isotopic constraints on the nature of the DUPAL anomaly from Indian mid-ocean-ridge basalts. 431, 59-63. </t>
  </si>
  <si>
    <t xml:space="preserve">Halldórsson, S.A., Hilton, D.R., Barry, P.H., Füri, E., Grönvold, K., 2016b. Recycling of crustal material by the Iceland mantle plume: New evidence from nitrogen elemental and isotope systematics of subglacial basalts. Geochim. Cosmochim. Acta 176, 206-226. </t>
  </si>
  <si>
    <t>Sharp et al., 2007; Magna et al., 2011</t>
  </si>
  <si>
    <t xml:space="preserve">Honda, M., Woodhead, J.D., 2005. A primordial solar-neon enriched component in the source of EM-I-type ocean island basalts from the Pitcairn Seamounts, Polynesia. Earth Planet. Sci. Lett. 236(3-4), 597-612. </t>
  </si>
  <si>
    <t xml:space="preserve">Woodhead, J.D., Devey, C.W., 1993. Geochemistry of the Pitcairn seamounts, I: source character and temporal trends. Earth Planet. Sci. Lett. 116(1-4), 81-99. </t>
  </si>
  <si>
    <r>
      <t>Staudacher, T.H., All</t>
    </r>
    <r>
      <rPr>
        <sz val="11"/>
        <color theme="1"/>
        <rFont val="Aptos Narrow"/>
        <family val="2"/>
      </rPr>
      <t>è</t>
    </r>
    <r>
      <rPr>
        <sz val="11"/>
        <color theme="1"/>
        <rFont val="Arial"/>
        <family val="2"/>
      </rPr>
      <t>gre, C.J., 1989. Noble gases in glass samples from Tahiti: Teahitia, Rocard and Mehetia. Earth Planet. Sci. Lett. 93, 210-222.</t>
    </r>
  </si>
  <si>
    <t>Bezos and Humler, 2005</t>
  </si>
  <si>
    <t>Eissen, 1982</t>
  </si>
  <si>
    <t>Fretzdorff and Haase, 2002</t>
  </si>
  <si>
    <t xml:space="preserve">Hamelin, B., Dupré, D.,  Allègre, C.J., 1984. Lead-strontium isotopic variations along the East Pacific Rise and the Mid-Atlantic Ridge: a comparative study. Earth Planet. Sci. Lett. 67(3), 340-350. </t>
  </si>
  <si>
    <t>Hekinian and Fouquet, 1985</t>
  </si>
  <si>
    <t>Jenner and O'Neill, 2012; Reekie et al., 2019</t>
  </si>
  <si>
    <t>Kamenetsky, V.S., Everard, J L., Crawford, A.J., Varne, R., Eggins, S.M., Lanyon, R., 2000. Enriched end-member of primitive MORB melts: petrology and geochemistry of glasses from Macquarie Island (SW Pacific). J. Petrol. 41(3), 411–430.</t>
  </si>
  <si>
    <t xml:space="preserve">Magna, T., Wiechert, U., Stuart, F.M., Halliday, A.N., Harrison, D., 2011. Combined Li–He isotopes in Iceland and Jan Mayen basalts and constraints on the nature of the North Atlantic mantle. Geochim. Cosmochim. Acta 75(3), 922-936. </t>
  </si>
  <si>
    <r>
      <t>Marty, B., Tolstikhin, I.N., 1998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fluxes from mid-ocean ridges, arcs and plumes. Chem. Geol. 145(3-4), 233-248. </t>
    </r>
  </si>
  <si>
    <t>Hamelin et al., 1984; Marty and Zimmermann, 1999</t>
  </si>
  <si>
    <t>Bonifacie et al., 2008; Marty and Zimmermann, 1999</t>
  </si>
  <si>
    <t>Jambon et al., 1995; Bonifacie et al., 2008; Marty and Tolstikhin, 1998; Deruelle et al., 1992</t>
  </si>
  <si>
    <t>Stroncik and Haase, 2004; Pan and Batiza, 1998</t>
  </si>
  <si>
    <t>Sinton, 1999</t>
  </si>
  <si>
    <t>Stroncik and Devey, 2011</t>
  </si>
  <si>
    <r>
      <t>Le Roux, P.J., 2000. The Geochemistry of Selected Mid-Ocean Ridge Basalts from the Southern Mid-Atlantic Ridge (40-55</t>
    </r>
    <r>
      <rPr>
        <sz val="11"/>
        <color theme="1"/>
        <rFont val="Aptos Narrow"/>
        <family val="2"/>
      </rPr>
      <t>º</t>
    </r>
    <r>
      <rPr>
        <sz val="8.8000000000000007"/>
        <color theme="1"/>
        <rFont val="Arial"/>
        <family val="2"/>
      </rPr>
      <t xml:space="preserve">S). Doctoral Dissertation, University of Cape Town. </t>
    </r>
  </si>
  <si>
    <t>© 2025 The Authors </t>
  </si>
  <si>
    <t>Published by the European Association of Geochemistry under Creative Commons License CC-BY-NC-ND.</t>
  </si>
  <si>
    <t>References in Table S-3</t>
  </si>
  <si>
    <r>
      <t xml:space="preserve">Segee-Wright </t>
    </r>
    <r>
      <rPr>
        <i/>
        <sz val="12"/>
        <color theme="1"/>
        <rFont val="Arial"/>
        <family val="2"/>
      </rPr>
      <t>et al</t>
    </r>
    <r>
      <rPr>
        <i/>
        <sz val="11"/>
        <color theme="1"/>
        <rFont val="Arial"/>
        <family val="2"/>
      </rPr>
      <t>.</t>
    </r>
    <r>
      <rPr>
        <sz val="11"/>
        <color theme="1"/>
        <rFont val="Arial"/>
        <family val="2"/>
      </rPr>
      <t xml:space="preserve"> (2025) Geochem. Persp. Let. 36, 8</t>
    </r>
    <r>
      <rPr>
        <sz val="12"/>
        <rFont val="Arial"/>
        <family val="2"/>
      </rPr>
      <t>–12</t>
    </r>
    <r>
      <rPr>
        <sz val="12"/>
        <color rgb="FFFFFF00"/>
        <rFont val="Arial"/>
        <family val="2"/>
      </rPr>
      <t xml:space="preserve"> </t>
    </r>
    <r>
      <rPr>
        <sz val="11"/>
        <color theme="1"/>
        <rFont val="Arial"/>
        <family val="2"/>
      </rPr>
      <t>| https://doi.org/10.7185/geochemlet.2526</t>
    </r>
  </si>
  <si>
    <t>Table S-3 Data compilation from this study and from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</si>
</sst>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;[Red]0"/>
  </numFmts>
  <fonts count="25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i/>
      <sz val="11"/>
      <name val="Arial"/>
      <family val="2"/>
    </font>
    <font>
      <b/>
      <sz val="14"/>
      <name val="Arial"/>
      <family val="2"/>
    </font>
    <font>
      <b/>
      <vertAlign val="subscript"/>
      <sz val="12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11"/>
      <color theme="1"/>
      <name val="Aptos Narrow"/>
      <family val="2"/>
    </font>
    <font>
      <sz val="11"/>
      <color theme="1"/>
      <name val="Aria]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8.8000000000000007"/>
      <color theme="1"/>
      <name val="Arial"/>
      <family val="2"/>
    </font>
    <font>
      <sz val="14"/>
      <color theme="1"/>
      <name val="Arial"/>
      <family val="2"/>
    </font>
    <font>
      <i/>
      <sz val="12"/>
      <color theme="1"/>
      <name val="Arial"/>
      <family val="2"/>
    </font>
    <font>
      <i/>
      <sz val="11"/>
      <color theme="1"/>
      <name val="Arial"/>
      <family val="2"/>
    </font>
    <font>
      <sz val="12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F0BE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187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2" fontId="5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left"/>
    </xf>
    <xf numFmtId="0" fontId="5" fillId="5" borderId="0" xfId="0" applyFont="1" applyFill="1"/>
    <xf numFmtId="0" fontId="9" fillId="5" borderId="0" xfId="0" applyFont="1" applyFill="1"/>
    <xf numFmtId="164" fontId="5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164" fontId="5" fillId="5" borderId="3" xfId="0" applyNumberFormat="1" applyFont="1" applyFill="1" applyBorder="1" applyAlignment="1">
      <alignment horizontal="left"/>
    </xf>
    <xf numFmtId="164" fontId="5" fillId="6" borderId="1" xfId="0" applyNumberFormat="1" applyFont="1" applyFill="1" applyBorder="1" applyAlignment="1">
      <alignment horizontal="center"/>
    </xf>
    <xf numFmtId="164" fontId="5" fillId="6" borderId="0" xfId="0" applyNumberFormat="1" applyFont="1" applyFill="1" applyAlignment="1">
      <alignment horizontal="center"/>
    </xf>
    <xf numFmtId="1" fontId="5" fillId="6" borderId="0" xfId="0" applyNumberFormat="1" applyFont="1" applyFill="1" applyAlignment="1">
      <alignment horizontal="center"/>
    </xf>
    <xf numFmtId="164" fontId="5" fillId="6" borderId="3" xfId="0" applyNumberFormat="1" applyFont="1" applyFill="1" applyBorder="1" applyAlignment="1">
      <alignment horizontal="center"/>
    </xf>
    <xf numFmtId="164" fontId="5" fillId="6" borderId="2" xfId="0" applyNumberFormat="1" applyFont="1" applyFill="1" applyBorder="1" applyAlignment="1">
      <alignment horizontal="center"/>
    </xf>
    <xf numFmtId="1" fontId="5" fillId="6" borderId="2" xfId="0" applyNumberFormat="1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/>
    </xf>
    <xf numFmtId="2" fontId="5" fillId="6" borderId="0" xfId="0" applyNumberFormat="1" applyFont="1" applyFill="1" applyAlignment="1">
      <alignment horizontal="center"/>
    </xf>
    <xf numFmtId="2" fontId="5" fillId="6" borderId="3" xfId="0" applyNumberFormat="1" applyFont="1" applyFill="1" applyBorder="1" applyAlignment="1">
      <alignment horizontal="center"/>
    </xf>
    <xf numFmtId="2" fontId="5" fillId="6" borderId="2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1" fontId="5" fillId="3" borderId="0" xfId="0" applyNumberFormat="1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165" fontId="6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6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center"/>
    </xf>
    <xf numFmtId="165" fontId="6" fillId="7" borderId="2" xfId="0" applyNumberFormat="1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164" fontId="5" fillId="8" borderId="1" xfId="0" applyNumberFormat="1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164" fontId="5" fillId="8" borderId="3" xfId="0" applyNumberFormat="1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left"/>
    </xf>
    <xf numFmtId="0" fontId="10" fillId="9" borderId="5" xfId="0" applyFont="1" applyFill="1" applyBorder="1" applyAlignment="1">
      <alignment horizontal="center"/>
    </xf>
    <xf numFmtId="2" fontId="10" fillId="9" borderId="5" xfId="0" applyNumberFormat="1" applyFont="1" applyFill="1" applyBorder="1" applyAlignment="1">
      <alignment horizontal="center"/>
    </xf>
    <xf numFmtId="1" fontId="10" fillId="9" borderId="5" xfId="0" applyNumberFormat="1" applyFont="1" applyFill="1" applyBorder="1" applyAlignment="1">
      <alignment horizontal="center"/>
    </xf>
    <xf numFmtId="164" fontId="10" fillId="9" borderId="5" xfId="0" applyNumberFormat="1" applyFont="1" applyFill="1" applyBorder="1" applyAlignment="1">
      <alignment horizontal="center"/>
    </xf>
    <xf numFmtId="165" fontId="10" fillId="9" borderId="5" xfId="0" applyNumberFormat="1" applyFont="1" applyFill="1" applyBorder="1" applyAlignment="1">
      <alignment horizontal="center"/>
    </xf>
    <xf numFmtId="0" fontId="10" fillId="9" borderId="5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2" fontId="1" fillId="6" borderId="7" xfId="0" applyNumberFormat="1" applyFont="1" applyFill="1" applyBorder="1" applyAlignment="1">
      <alignment horizontal="center"/>
    </xf>
    <xf numFmtId="0" fontId="1" fillId="6" borderId="8" xfId="0" applyFont="1" applyFill="1" applyBorder="1"/>
    <xf numFmtId="1" fontId="1" fillId="6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/>
    </xf>
    <xf numFmtId="2" fontId="1" fillId="4" borderId="8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165" fontId="1" fillId="7" borderId="8" xfId="0" applyNumberFormat="1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5" borderId="0" xfId="0" applyFont="1" applyFill="1"/>
    <xf numFmtId="0" fontId="1" fillId="5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2" fontId="1" fillId="6" borderId="2" xfId="0" applyNumberFormat="1" applyFont="1" applyFill="1" applyBorder="1" applyAlignment="1">
      <alignment horizontal="center"/>
    </xf>
    <xf numFmtId="1" fontId="1" fillId="6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165" fontId="1" fillId="7" borderId="2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1" fontId="5" fillId="3" borderId="0" xfId="0" applyNumberFormat="1" applyFont="1" applyFill="1" applyAlignment="1">
      <alignment horizontal="left"/>
    </xf>
    <xf numFmtId="1" fontId="5" fillId="3" borderId="2" xfId="0" applyNumberFormat="1" applyFont="1" applyFill="1" applyBorder="1" applyAlignment="1">
      <alignment horizontal="left"/>
    </xf>
    <xf numFmtId="0" fontId="12" fillId="5" borderId="7" xfId="0" applyFont="1" applyFill="1" applyBorder="1" applyAlignment="1">
      <alignment horizontal="left"/>
    </xf>
    <xf numFmtId="0" fontId="12" fillId="8" borderId="7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left"/>
    </xf>
    <xf numFmtId="0" fontId="12" fillId="6" borderId="8" xfId="0" applyFont="1" applyFill="1" applyBorder="1" applyAlignment="1">
      <alignment horizontal="left"/>
    </xf>
    <xf numFmtId="0" fontId="12" fillId="6" borderId="8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left"/>
    </xf>
    <xf numFmtId="0" fontId="12" fillId="3" borderId="8" xfId="0" applyFont="1" applyFill="1" applyBorder="1" applyAlignment="1">
      <alignment horizontal="center"/>
    </xf>
    <xf numFmtId="2" fontId="12" fillId="3" borderId="8" xfId="0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left"/>
    </xf>
    <xf numFmtId="2" fontId="12" fillId="4" borderId="8" xfId="0" applyNumberFormat="1" applyFont="1" applyFill="1" applyBorder="1" applyAlignment="1">
      <alignment horizontal="left"/>
    </xf>
    <xf numFmtId="2" fontId="12" fillId="4" borderId="8" xfId="0" applyNumberFormat="1" applyFont="1" applyFill="1" applyBorder="1" applyAlignment="1">
      <alignment horizontal="center"/>
    </xf>
    <xf numFmtId="164" fontId="12" fillId="2" borderId="7" xfId="0" applyNumberFormat="1" applyFont="1" applyFill="1" applyBorder="1" applyAlignment="1">
      <alignment horizontal="left"/>
    </xf>
    <xf numFmtId="164" fontId="12" fillId="2" borderId="8" xfId="0" applyNumberFormat="1" applyFont="1" applyFill="1" applyBorder="1" applyAlignment="1">
      <alignment horizontal="center"/>
    </xf>
    <xf numFmtId="0" fontId="12" fillId="7" borderId="7" xfId="0" applyFont="1" applyFill="1" applyBorder="1" applyAlignment="1">
      <alignment horizontal="left"/>
    </xf>
    <xf numFmtId="165" fontId="12" fillId="7" borderId="8" xfId="0" applyNumberFormat="1" applyFont="1" applyFill="1" applyBorder="1" applyAlignment="1">
      <alignment horizontal="left"/>
    </xf>
    <xf numFmtId="0" fontId="12" fillId="7" borderId="8" xfId="0" applyFont="1" applyFill="1" applyBorder="1"/>
    <xf numFmtId="0" fontId="12" fillId="7" borderId="8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left"/>
    </xf>
    <xf numFmtId="0" fontId="12" fillId="5" borderId="0" xfId="0" applyFont="1" applyFill="1"/>
    <xf numFmtId="1" fontId="1" fillId="8" borderId="8" xfId="0" applyNumberFormat="1" applyFont="1" applyFill="1" applyBorder="1" applyAlignment="1">
      <alignment horizontal="center" wrapText="1"/>
    </xf>
    <xf numFmtId="1" fontId="5" fillId="8" borderId="0" xfId="0" applyNumberFormat="1" applyFont="1" applyFill="1" applyAlignment="1">
      <alignment horizontal="center"/>
    </xf>
    <xf numFmtId="2" fontId="5" fillId="6" borderId="1" xfId="2" applyNumberFormat="1" applyFill="1" applyBorder="1" applyAlignment="1">
      <alignment horizontal="center"/>
    </xf>
    <xf numFmtId="2" fontId="5" fillId="6" borderId="0" xfId="2" applyNumberFormat="1" applyFill="1" applyAlignment="1">
      <alignment horizontal="center"/>
    </xf>
    <xf numFmtId="166" fontId="5" fillId="5" borderId="1" xfId="0" applyNumberFormat="1" applyFont="1" applyFill="1" applyBorder="1" applyAlignment="1">
      <alignment horizontal="left"/>
    </xf>
    <xf numFmtId="0" fontId="5" fillId="8" borderId="1" xfId="2" applyFill="1" applyBorder="1" applyAlignment="1">
      <alignment horizontal="center"/>
    </xf>
    <xf numFmtId="165" fontId="5" fillId="8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 vertical="center" wrapText="1"/>
    </xf>
    <xf numFmtId="1" fontId="5" fillId="6" borderId="0" xfId="2" applyNumberFormat="1" applyFill="1" applyAlignment="1">
      <alignment horizontal="center"/>
    </xf>
    <xf numFmtId="1" fontId="5" fillId="8" borderId="2" xfId="0" applyNumberFormat="1" applyFont="1" applyFill="1" applyBorder="1" applyAlignment="1">
      <alignment horizontal="center"/>
    </xf>
    <xf numFmtId="2" fontId="5" fillId="6" borderId="3" xfId="2" applyNumberFormat="1" applyFill="1" applyBorder="1" applyAlignment="1">
      <alignment horizontal="center"/>
    </xf>
    <xf numFmtId="2" fontId="5" fillId="6" borderId="2" xfId="2" applyNumberFormat="1" applyFill="1" applyBorder="1" applyAlignment="1">
      <alignment horizontal="center"/>
    </xf>
    <xf numFmtId="0" fontId="5" fillId="5" borderId="1" xfId="2" applyFill="1" applyBorder="1" applyAlignment="1">
      <alignment horizontal="left"/>
    </xf>
    <xf numFmtId="1" fontId="5" fillId="8" borderId="0" xfId="2" applyNumberFormat="1" applyFill="1" applyAlignment="1">
      <alignment horizontal="center"/>
    </xf>
    <xf numFmtId="165" fontId="5" fillId="8" borderId="0" xfId="2" applyNumberFormat="1" applyFill="1" applyAlignment="1">
      <alignment horizontal="center"/>
    </xf>
    <xf numFmtId="2" fontId="5" fillId="4" borderId="0" xfId="2" applyNumberFormat="1" applyFill="1" applyAlignment="1">
      <alignment horizontal="center"/>
    </xf>
    <xf numFmtId="164" fontId="5" fillId="2" borderId="1" xfId="2" applyNumberFormat="1" applyFill="1" applyBorder="1" applyAlignment="1">
      <alignment horizontal="center"/>
    </xf>
    <xf numFmtId="164" fontId="5" fillId="2" borderId="0" xfId="2" applyNumberFormat="1" applyFill="1" applyAlignment="1">
      <alignment horizontal="center"/>
    </xf>
    <xf numFmtId="1" fontId="5" fillId="8" borderId="2" xfId="2" applyNumberForma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8" borderId="3" xfId="2" applyFill="1" applyBorder="1" applyAlignment="1">
      <alignment horizontal="center"/>
    </xf>
    <xf numFmtId="1" fontId="5" fillId="6" borderId="2" xfId="2" applyNumberForma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 vertical="center" wrapText="1"/>
    </xf>
    <xf numFmtId="166" fontId="5" fillId="5" borderId="3" xfId="0" applyNumberFormat="1" applyFont="1" applyFill="1" applyBorder="1" applyAlignment="1">
      <alignment horizontal="left"/>
    </xf>
    <xf numFmtId="165" fontId="5" fillId="8" borderId="2" xfId="0" applyNumberFormat="1" applyFont="1" applyFill="1" applyBorder="1" applyAlignment="1">
      <alignment horizontal="center"/>
    </xf>
    <xf numFmtId="0" fontId="6" fillId="5" borderId="0" xfId="0" applyFont="1" applyFill="1"/>
    <xf numFmtId="2" fontId="6" fillId="5" borderId="0" xfId="0" applyNumberFormat="1" applyFont="1" applyFill="1"/>
    <xf numFmtId="164" fontId="6" fillId="5" borderId="0" xfId="0" applyNumberFormat="1" applyFont="1" applyFill="1"/>
    <xf numFmtId="165" fontId="6" fillId="5" borderId="0" xfId="0" applyNumberFormat="1" applyFont="1" applyFill="1"/>
    <xf numFmtId="0" fontId="12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" fontId="5" fillId="2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/>
    </xf>
    <xf numFmtId="2" fontId="5" fillId="2" borderId="0" xfId="1" applyNumberFormat="1" applyFont="1" applyFill="1" applyAlignment="1">
      <alignment horizontal="left"/>
    </xf>
    <xf numFmtId="1" fontId="5" fillId="2" borderId="2" xfId="0" applyNumberFormat="1" applyFont="1" applyFill="1" applyBorder="1" applyAlignment="1">
      <alignment horizontal="left"/>
    </xf>
    <xf numFmtId="2" fontId="5" fillId="2" borderId="0" xfId="2" applyNumberFormat="1" applyFill="1" applyAlignment="1">
      <alignment horizontal="left"/>
    </xf>
    <xf numFmtId="2" fontId="5" fillId="2" borderId="2" xfId="0" applyNumberFormat="1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164" fontId="5" fillId="6" borderId="0" xfId="0" applyNumberFormat="1" applyFont="1" applyFill="1" applyAlignment="1">
      <alignment horizontal="left"/>
    </xf>
    <xf numFmtId="2" fontId="5" fillId="6" borderId="0" xfId="0" applyNumberFormat="1" applyFont="1" applyFill="1" applyAlignment="1">
      <alignment horizontal="left"/>
    </xf>
    <xf numFmtId="164" fontId="5" fillId="6" borderId="2" xfId="0" applyNumberFormat="1" applyFont="1" applyFill="1" applyBorder="1" applyAlignment="1">
      <alignment horizontal="left"/>
    </xf>
    <xf numFmtId="2" fontId="5" fillId="6" borderId="0" xfId="2" applyNumberFormat="1" applyFill="1" applyAlignment="1">
      <alignment horizontal="left"/>
    </xf>
    <xf numFmtId="2" fontId="5" fillId="6" borderId="2" xfId="2" applyNumberForma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1" fontId="5" fillId="4" borderId="0" xfId="0" applyNumberFormat="1" applyFont="1" applyFill="1" applyAlignment="1">
      <alignment horizontal="left"/>
    </xf>
    <xf numFmtId="2" fontId="5" fillId="4" borderId="0" xfId="0" applyNumberFormat="1" applyFont="1" applyFill="1" applyAlignment="1">
      <alignment horizontal="left" vertical="center" wrapText="1"/>
    </xf>
    <xf numFmtId="1" fontId="5" fillId="4" borderId="2" xfId="0" applyNumberFormat="1" applyFont="1" applyFill="1" applyBorder="1" applyAlignment="1">
      <alignment horizontal="left"/>
    </xf>
    <xf numFmtId="2" fontId="5" fillId="4" borderId="2" xfId="0" applyNumberFormat="1" applyFont="1" applyFill="1" applyBorder="1" applyAlignment="1">
      <alignment horizontal="left" vertical="center" wrapText="1"/>
    </xf>
    <xf numFmtId="0" fontId="14" fillId="5" borderId="0" xfId="0" applyFont="1" applyFill="1" applyAlignment="1">
      <alignment horizontal="left"/>
    </xf>
    <xf numFmtId="0" fontId="8" fillId="0" borderId="0" xfId="0" applyFont="1"/>
    <xf numFmtId="0" fontId="15" fillId="0" borderId="0" xfId="0" applyFont="1"/>
    <xf numFmtId="0" fontId="17" fillId="0" borderId="0" xfId="0" applyFont="1"/>
    <xf numFmtId="0" fontId="8" fillId="0" borderId="0" xfId="0" applyFont="1" applyAlignment="1">
      <alignment vertical="center"/>
    </xf>
    <xf numFmtId="0" fontId="5" fillId="5" borderId="3" xfId="3" applyFont="1" applyFill="1" applyBorder="1" applyAlignment="1">
      <alignment horizontal="left"/>
    </xf>
    <xf numFmtId="1" fontId="5" fillId="8" borderId="2" xfId="3" applyNumberFormat="1" applyFont="1" applyFill="1" applyBorder="1" applyAlignment="1">
      <alignment horizontal="center"/>
    </xf>
    <xf numFmtId="165" fontId="5" fillId="8" borderId="2" xfId="3" applyNumberFormat="1" applyFont="1" applyFill="1" applyBorder="1" applyAlignment="1">
      <alignment horizontal="center"/>
    </xf>
    <xf numFmtId="2" fontId="5" fillId="4" borderId="2" xfId="3" applyNumberFormat="1" applyFont="1" applyFill="1" applyBorder="1" applyAlignment="1">
      <alignment horizontal="center"/>
    </xf>
    <xf numFmtId="164" fontId="5" fillId="2" borderId="3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2" fontId="5" fillId="2" borderId="2" xfId="3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2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0" fontId="21" fillId="0" borderId="0" xfId="0" applyFont="1"/>
    <xf numFmtId="0" fontId="8" fillId="5" borderId="0" xfId="0" applyFont="1" applyFill="1"/>
  </cellXfs>
  <cellStyles count="4">
    <cellStyle name="Normal" xfId="0" builtinId="0"/>
    <cellStyle name="Normal 10" xfId="1"/>
    <cellStyle name="Normal 2 3" xfId="2"/>
    <cellStyle name="Normal 2 5" xfId="3"/>
  </cellStyles>
  <dxfs count="0"/>
  <tableStyles count="0" defaultTableStyle="TableStyleMedium2" defaultPivotStyle="PivotStyleLight16"/>
  <colors>
    <mruColors>
      <color rgb="FFF4F0BE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1</xdr:col>
      <xdr:colOff>1472141</xdr:colOff>
      <xdr:row>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CBD8E8-A61D-024D-949A-7B1689C29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289828" cy="13017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5</xdr:col>
      <xdr:colOff>1654968</xdr:colOff>
      <xdr:row>2</xdr:row>
      <xdr:rowOff>539917</xdr:rowOff>
    </xdr:to>
    <xdr:sp macro="" textlink="">
      <xdr:nvSpPr>
        <xdr:cNvPr id="3" name="ZoneTexte 3">
          <a:extLst>
            <a:ext uri="{FF2B5EF4-FFF2-40B4-BE49-F238E27FC236}">
              <a16:creationId xmlns:a16="http://schemas.microsoft.com/office/drawing/2014/main" id="{F97938A1-6018-3841-951B-842E87AE529B}"/>
            </a:ext>
          </a:extLst>
        </xdr:cNvPr>
        <xdr:cNvSpPr txBox="1">
          <a:spLocks noChangeArrowheads="1"/>
        </xdr:cNvSpPr>
      </xdr:nvSpPr>
      <xdr:spPr bwMode="auto">
        <a:xfrm>
          <a:off x="3841750" y="0"/>
          <a:ext cx="7655718" cy="88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Segee-Wright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Resolving the chlorine isotope composition of Earth’s depleted mantle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14"/>
  <sheetViews>
    <sheetView tabSelected="1" zoomScale="60" zoomScaleNormal="6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A17" sqref="A17"/>
    </sheetView>
  </sheetViews>
  <sheetFormatPr defaultColWidth="8.875" defaultRowHeight="14.25"/>
  <cols>
    <col min="1" max="1" width="24.25" style="14" customWidth="1"/>
    <col min="2" max="7" width="26.25" style="141" customWidth="1"/>
    <col min="8" max="8" width="28.125" style="141" customWidth="1"/>
    <col min="9" max="9" width="22.125" style="141" customWidth="1"/>
    <col min="10" max="10" width="20.75" style="141" customWidth="1"/>
    <col min="11" max="11" width="15.75" style="141" customWidth="1"/>
    <col min="12" max="12" width="23.375" style="14" customWidth="1"/>
    <col min="13" max="13" width="22.75" style="141" customWidth="1"/>
    <col min="14" max="14" width="14.75" style="141" customWidth="1"/>
    <col min="15" max="15" width="10.75" style="141" customWidth="1"/>
    <col min="16" max="16" width="11.25" style="141" customWidth="1"/>
    <col min="17" max="17" width="6.25" style="141" customWidth="1"/>
    <col min="18" max="18" width="22.875" style="14" customWidth="1"/>
    <col min="19" max="19" width="11" style="141" customWidth="1"/>
    <col min="20" max="20" width="11.75" style="141" customWidth="1"/>
    <col min="21" max="21" width="10.125" style="141" customWidth="1"/>
    <col min="22" max="23" width="11" style="141" customWidth="1"/>
    <col min="24" max="26" width="12.75" style="141" customWidth="1"/>
    <col min="27" max="27" width="12.75" style="142" customWidth="1"/>
    <col min="28" max="28" width="79.75" style="14" customWidth="1"/>
    <col min="29" max="78" width="8.875" style="142"/>
    <col min="79" max="79" width="55.75" style="14" customWidth="1"/>
    <col min="80" max="89" width="8.875" style="143"/>
    <col min="90" max="90" width="42.375" style="14" customWidth="1"/>
    <col min="91" max="91" width="17.875" style="141" customWidth="1"/>
    <col min="92" max="92" width="17.125" style="144" customWidth="1"/>
    <col min="93" max="98" width="17.875" style="141" customWidth="1"/>
    <col min="99" max="99" width="58.25" style="141" customWidth="1"/>
    <col min="100" max="16384" width="8.875" style="141"/>
  </cols>
  <sheetData>
    <row r="1" spans="1:104" s="181" customFormat="1">
      <c r="A1" s="180"/>
      <c r="L1" s="180"/>
      <c r="R1" s="180"/>
      <c r="AA1" s="182"/>
      <c r="AB1" s="180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  <c r="BV1" s="182"/>
      <c r="BW1" s="182"/>
      <c r="BX1" s="182"/>
      <c r="BY1" s="182"/>
      <c r="BZ1" s="182"/>
      <c r="CA1" s="180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0"/>
      <c r="CN1" s="184"/>
    </row>
    <row r="2" spans="1:104" s="181" customFormat="1">
      <c r="A2" s="180"/>
      <c r="L2" s="180"/>
      <c r="R2" s="180"/>
      <c r="AA2" s="182"/>
      <c r="AB2" s="180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0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0"/>
      <c r="CN2" s="184"/>
    </row>
    <row r="3" spans="1:104" s="181" customFormat="1" ht="71.25" customHeight="1">
      <c r="A3" s="180"/>
      <c r="L3" s="180"/>
      <c r="R3" s="180"/>
      <c r="AA3" s="182"/>
      <c r="AB3" s="180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0"/>
      <c r="CB3" s="183"/>
      <c r="CC3" s="183"/>
      <c r="CD3" s="183"/>
      <c r="CE3" s="183"/>
      <c r="CF3" s="183"/>
      <c r="CG3" s="183"/>
      <c r="CH3" s="183"/>
      <c r="CI3" s="183"/>
      <c r="CJ3" s="183"/>
      <c r="CK3" s="183"/>
      <c r="CL3" s="180"/>
      <c r="CN3" s="184"/>
    </row>
    <row r="4" spans="1:104" ht="30.75" customHeight="1">
      <c r="A4" s="167" t="s">
        <v>384</v>
      </c>
    </row>
    <row r="5" spans="1:104" s="115" customFormat="1" ht="26.45" customHeight="1">
      <c r="A5" s="96"/>
      <c r="B5" s="97" t="s">
        <v>291</v>
      </c>
      <c r="C5" s="98"/>
      <c r="D5" s="98"/>
      <c r="E5" s="98"/>
      <c r="F5" s="98"/>
      <c r="G5" s="98"/>
      <c r="H5" s="99" t="s">
        <v>290</v>
      </c>
      <c r="I5" s="100"/>
      <c r="J5" s="100"/>
      <c r="K5" s="100"/>
      <c r="L5" s="100"/>
      <c r="M5" s="101"/>
      <c r="N5" s="101"/>
      <c r="O5" s="101"/>
      <c r="P5" s="101"/>
      <c r="Q5" s="101"/>
      <c r="R5" s="100"/>
      <c r="S5" s="102" t="s">
        <v>0</v>
      </c>
      <c r="T5" s="103"/>
      <c r="U5" s="103"/>
      <c r="V5" s="103"/>
      <c r="W5" s="104"/>
      <c r="X5" s="103"/>
      <c r="Y5" s="103"/>
      <c r="Z5" s="103"/>
      <c r="AA5" s="104"/>
      <c r="AB5" s="105"/>
      <c r="AC5" s="106" t="s">
        <v>1</v>
      </c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60"/>
      <c r="CB5" s="108" t="s">
        <v>2</v>
      </c>
      <c r="CC5" s="109"/>
      <c r="CD5" s="109"/>
      <c r="CE5" s="109"/>
      <c r="CF5" s="109"/>
      <c r="CG5" s="109"/>
      <c r="CH5" s="109"/>
      <c r="CI5" s="109"/>
      <c r="CJ5" s="109"/>
      <c r="CK5" s="109"/>
      <c r="CL5" s="145"/>
      <c r="CM5" s="110" t="s">
        <v>3</v>
      </c>
      <c r="CN5" s="111"/>
      <c r="CO5" s="112"/>
      <c r="CP5" s="113"/>
      <c r="CQ5" s="113"/>
      <c r="CR5" s="113"/>
      <c r="CS5" s="113"/>
      <c r="CT5" s="113"/>
      <c r="CU5" s="114"/>
    </row>
    <row r="6" spans="1:104" s="77" customFormat="1" ht="31.9" customHeight="1">
      <c r="A6" s="60" t="s">
        <v>4</v>
      </c>
      <c r="B6" s="61" t="s">
        <v>5</v>
      </c>
      <c r="C6" s="62" t="s">
        <v>6</v>
      </c>
      <c r="D6" s="62" t="s">
        <v>7</v>
      </c>
      <c r="E6" s="62" t="s">
        <v>8</v>
      </c>
      <c r="F6" s="116" t="s">
        <v>9</v>
      </c>
      <c r="G6" s="116" t="s">
        <v>271</v>
      </c>
      <c r="H6" s="63" t="s">
        <v>286</v>
      </c>
      <c r="I6" s="64" t="s">
        <v>287</v>
      </c>
      <c r="J6" s="63" t="s">
        <v>288</v>
      </c>
      <c r="K6" s="64" t="s">
        <v>274</v>
      </c>
      <c r="L6" s="153" t="s">
        <v>11</v>
      </c>
      <c r="M6" s="65" t="s">
        <v>12</v>
      </c>
      <c r="N6" s="64" t="s">
        <v>12</v>
      </c>
      <c r="O6" s="66" t="s">
        <v>273</v>
      </c>
      <c r="P6" s="66" t="s">
        <v>274</v>
      </c>
      <c r="Q6" s="67" t="s">
        <v>10</v>
      </c>
      <c r="R6" s="153" t="s">
        <v>11</v>
      </c>
      <c r="S6" s="68" t="s">
        <v>281</v>
      </c>
      <c r="T6" s="69" t="s">
        <v>282</v>
      </c>
      <c r="U6" s="69" t="s">
        <v>283</v>
      </c>
      <c r="V6" s="69" t="s">
        <v>284</v>
      </c>
      <c r="W6" s="70" t="s">
        <v>298</v>
      </c>
      <c r="X6" s="69" t="s">
        <v>299</v>
      </c>
      <c r="Y6" s="69" t="s">
        <v>285</v>
      </c>
      <c r="Z6" s="69" t="s">
        <v>300</v>
      </c>
      <c r="AA6" s="70" t="s">
        <v>16</v>
      </c>
      <c r="AB6" s="92" t="s">
        <v>15</v>
      </c>
      <c r="AC6" s="71" t="s">
        <v>17</v>
      </c>
      <c r="AD6" s="71" t="s">
        <v>18</v>
      </c>
      <c r="AE6" s="71" t="s">
        <v>19</v>
      </c>
      <c r="AF6" s="71" t="s">
        <v>20</v>
      </c>
      <c r="AG6" s="71" t="s">
        <v>21</v>
      </c>
      <c r="AH6" s="71" t="s">
        <v>22</v>
      </c>
      <c r="AI6" s="71" t="s">
        <v>23</v>
      </c>
      <c r="AJ6" s="71" t="s">
        <v>24</v>
      </c>
      <c r="AK6" s="71" t="s">
        <v>25</v>
      </c>
      <c r="AL6" s="71" t="s">
        <v>26</v>
      </c>
      <c r="AM6" s="71" t="s">
        <v>27</v>
      </c>
      <c r="AN6" s="71" t="s">
        <v>28</v>
      </c>
      <c r="AO6" s="71" t="s">
        <v>29</v>
      </c>
      <c r="AP6" s="71" t="s">
        <v>30</v>
      </c>
      <c r="AQ6" s="71" t="s">
        <v>31</v>
      </c>
      <c r="AR6" s="71" t="s">
        <v>32</v>
      </c>
      <c r="AS6" s="71" t="s">
        <v>33</v>
      </c>
      <c r="AT6" s="71" t="s">
        <v>34</v>
      </c>
      <c r="AU6" s="71" t="s">
        <v>35</v>
      </c>
      <c r="AV6" s="71" t="s">
        <v>36</v>
      </c>
      <c r="AW6" s="71" t="s">
        <v>37</v>
      </c>
      <c r="AX6" s="71" t="s">
        <v>38</v>
      </c>
      <c r="AY6" s="71" t="s">
        <v>39</v>
      </c>
      <c r="AZ6" s="71" t="s">
        <v>40</v>
      </c>
      <c r="BA6" s="71" t="s">
        <v>41</v>
      </c>
      <c r="BB6" s="71" t="s">
        <v>42</v>
      </c>
      <c r="BC6" s="71" t="s">
        <v>43</v>
      </c>
      <c r="BD6" s="71" t="s">
        <v>44</v>
      </c>
      <c r="BE6" s="71" t="s">
        <v>45</v>
      </c>
      <c r="BF6" s="71" t="s">
        <v>46</v>
      </c>
      <c r="BG6" s="71" t="s">
        <v>47</v>
      </c>
      <c r="BH6" s="71" t="s">
        <v>48</v>
      </c>
      <c r="BI6" s="71" t="s">
        <v>49</v>
      </c>
      <c r="BJ6" s="71" t="s">
        <v>50</v>
      </c>
      <c r="BK6" s="71" t="s">
        <v>51</v>
      </c>
      <c r="BL6" s="71" t="s">
        <v>52</v>
      </c>
      <c r="BM6" s="71" t="s">
        <v>53</v>
      </c>
      <c r="BN6" s="71" t="s">
        <v>54</v>
      </c>
      <c r="BO6" s="71" t="s">
        <v>55</v>
      </c>
      <c r="BP6" s="71" t="s">
        <v>56</v>
      </c>
      <c r="BQ6" s="71" t="s">
        <v>57</v>
      </c>
      <c r="BR6" s="71" t="s">
        <v>58</v>
      </c>
      <c r="BS6" s="71" t="s">
        <v>59</v>
      </c>
      <c r="BT6" s="71" t="s">
        <v>60</v>
      </c>
      <c r="BU6" s="71" t="s">
        <v>61</v>
      </c>
      <c r="BV6" s="71" t="s">
        <v>62</v>
      </c>
      <c r="BW6" s="71" t="s">
        <v>63</v>
      </c>
      <c r="BX6" s="71" t="s">
        <v>64</v>
      </c>
      <c r="BY6" s="71" t="s">
        <v>65</v>
      </c>
      <c r="BZ6" s="71" t="s">
        <v>66</v>
      </c>
      <c r="CA6" s="161" t="s">
        <v>15</v>
      </c>
      <c r="CB6" s="72" t="s">
        <v>292</v>
      </c>
      <c r="CC6" s="73" t="s">
        <v>293</v>
      </c>
      <c r="CD6" s="73" t="s">
        <v>294</v>
      </c>
      <c r="CE6" s="73" t="s">
        <v>67</v>
      </c>
      <c r="CF6" s="73" t="s">
        <v>68</v>
      </c>
      <c r="CG6" s="73" t="s">
        <v>69</v>
      </c>
      <c r="CH6" s="73" t="s">
        <v>70</v>
      </c>
      <c r="CI6" s="73" t="s">
        <v>295</v>
      </c>
      <c r="CJ6" s="73" t="s">
        <v>296</v>
      </c>
      <c r="CK6" s="73" t="s">
        <v>297</v>
      </c>
      <c r="CL6" s="146" t="s">
        <v>15</v>
      </c>
      <c r="CM6" s="74" t="s">
        <v>71</v>
      </c>
      <c r="CN6" s="75" t="s">
        <v>289</v>
      </c>
      <c r="CO6" s="76" t="s">
        <v>72</v>
      </c>
      <c r="CP6" s="76" t="s">
        <v>73</v>
      </c>
      <c r="CQ6" s="76" t="s">
        <v>74</v>
      </c>
      <c r="CR6" s="76" t="s">
        <v>75</v>
      </c>
      <c r="CS6" s="76" t="s">
        <v>76</v>
      </c>
      <c r="CT6" s="76" t="s">
        <v>77</v>
      </c>
      <c r="CU6" s="179" t="s">
        <v>15</v>
      </c>
    </row>
    <row r="7" spans="1:104" s="77" customFormat="1" ht="15.75">
      <c r="A7" s="78"/>
      <c r="B7" s="79"/>
      <c r="C7" s="80"/>
      <c r="D7" s="80" t="s">
        <v>78</v>
      </c>
      <c r="E7" s="80" t="s">
        <v>79</v>
      </c>
      <c r="F7" s="80"/>
      <c r="G7" s="80"/>
      <c r="H7" s="81" t="s">
        <v>80</v>
      </c>
      <c r="I7" s="82" t="s">
        <v>280</v>
      </c>
      <c r="J7" s="81" t="s">
        <v>81</v>
      </c>
      <c r="K7" s="82" t="s">
        <v>13</v>
      </c>
      <c r="L7" s="154"/>
      <c r="M7" s="83" t="s">
        <v>272</v>
      </c>
      <c r="N7" s="82" t="s">
        <v>81</v>
      </c>
      <c r="O7" s="82" t="s">
        <v>14</v>
      </c>
      <c r="P7" s="84" t="s">
        <v>13</v>
      </c>
      <c r="Q7" s="85"/>
      <c r="R7" s="154"/>
      <c r="S7" s="2" t="s">
        <v>82</v>
      </c>
      <c r="T7" s="3" t="s">
        <v>82</v>
      </c>
      <c r="U7" s="3" t="s">
        <v>279</v>
      </c>
      <c r="V7" s="3" t="s">
        <v>279</v>
      </c>
      <c r="W7" s="4" t="s">
        <v>278</v>
      </c>
      <c r="X7" s="3" t="s">
        <v>82</v>
      </c>
      <c r="Y7" s="3" t="s">
        <v>82</v>
      </c>
      <c r="Z7" s="3"/>
      <c r="AA7" s="4"/>
      <c r="AB7" s="93"/>
      <c r="AC7" s="5" t="s">
        <v>82</v>
      </c>
      <c r="AD7" s="5" t="s">
        <v>82</v>
      </c>
      <c r="AE7" s="5" t="s">
        <v>82</v>
      </c>
      <c r="AF7" s="5" t="s">
        <v>82</v>
      </c>
      <c r="AG7" s="5" t="s">
        <v>82</v>
      </c>
      <c r="AH7" s="5" t="s">
        <v>82</v>
      </c>
      <c r="AI7" s="5" t="s">
        <v>82</v>
      </c>
      <c r="AJ7" s="5" t="s">
        <v>82</v>
      </c>
      <c r="AK7" s="5" t="s">
        <v>82</v>
      </c>
      <c r="AL7" s="5" t="s">
        <v>82</v>
      </c>
      <c r="AM7" s="5" t="s">
        <v>82</v>
      </c>
      <c r="AN7" s="5" t="s">
        <v>82</v>
      </c>
      <c r="AO7" s="5" t="s">
        <v>82</v>
      </c>
      <c r="AP7" s="5" t="s">
        <v>82</v>
      </c>
      <c r="AQ7" s="5" t="s">
        <v>82</v>
      </c>
      <c r="AR7" s="5" t="s">
        <v>82</v>
      </c>
      <c r="AS7" s="5" t="s">
        <v>82</v>
      </c>
      <c r="AT7" s="5" t="s">
        <v>82</v>
      </c>
      <c r="AU7" s="5" t="s">
        <v>82</v>
      </c>
      <c r="AV7" s="5" t="s">
        <v>82</v>
      </c>
      <c r="AW7" s="5" t="s">
        <v>82</v>
      </c>
      <c r="AX7" s="5" t="s">
        <v>82</v>
      </c>
      <c r="AY7" s="5" t="s">
        <v>82</v>
      </c>
      <c r="AZ7" s="5" t="s">
        <v>82</v>
      </c>
      <c r="BA7" s="5" t="s">
        <v>82</v>
      </c>
      <c r="BB7" s="5" t="s">
        <v>82</v>
      </c>
      <c r="BC7" s="5" t="s">
        <v>82</v>
      </c>
      <c r="BD7" s="5" t="s">
        <v>82</v>
      </c>
      <c r="BE7" s="5" t="s">
        <v>82</v>
      </c>
      <c r="BF7" s="5" t="s">
        <v>82</v>
      </c>
      <c r="BG7" s="5" t="s">
        <v>82</v>
      </c>
      <c r="BH7" s="5" t="s">
        <v>82</v>
      </c>
      <c r="BI7" s="5" t="s">
        <v>82</v>
      </c>
      <c r="BJ7" s="5" t="s">
        <v>82</v>
      </c>
      <c r="BK7" s="5" t="s">
        <v>82</v>
      </c>
      <c r="BL7" s="5" t="s">
        <v>82</v>
      </c>
      <c r="BM7" s="5" t="s">
        <v>82</v>
      </c>
      <c r="BN7" s="5" t="s">
        <v>82</v>
      </c>
      <c r="BO7" s="5" t="s">
        <v>82</v>
      </c>
      <c r="BP7" s="5" t="s">
        <v>82</v>
      </c>
      <c r="BQ7" s="5" t="s">
        <v>82</v>
      </c>
      <c r="BR7" s="5" t="s">
        <v>82</v>
      </c>
      <c r="BS7" s="5" t="s">
        <v>82</v>
      </c>
      <c r="BT7" s="5" t="s">
        <v>82</v>
      </c>
      <c r="BU7" s="5" t="s">
        <v>82</v>
      </c>
      <c r="BV7" s="5" t="s">
        <v>82</v>
      </c>
      <c r="BW7" s="5" t="s">
        <v>82</v>
      </c>
      <c r="BX7" s="5" t="s">
        <v>82</v>
      </c>
      <c r="BY7" s="5" t="s">
        <v>82</v>
      </c>
      <c r="BZ7" s="5" t="s">
        <v>82</v>
      </c>
      <c r="CA7" s="162"/>
      <c r="CB7" s="86" t="s">
        <v>278</v>
      </c>
      <c r="CC7" s="87" t="s">
        <v>278</v>
      </c>
      <c r="CD7" s="87" t="s">
        <v>278</v>
      </c>
      <c r="CE7" s="87" t="s">
        <v>278</v>
      </c>
      <c r="CF7" s="87" t="s">
        <v>278</v>
      </c>
      <c r="CG7" s="87" t="s">
        <v>278</v>
      </c>
      <c r="CH7" s="87" t="s">
        <v>278</v>
      </c>
      <c r="CI7" s="87" t="s">
        <v>278</v>
      </c>
      <c r="CJ7" s="87" t="s">
        <v>278</v>
      </c>
      <c r="CK7" s="87" t="s">
        <v>278</v>
      </c>
      <c r="CL7" s="1"/>
      <c r="CM7" s="88" t="s">
        <v>83</v>
      </c>
      <c r="CN7" s="89"/>
      <c r="CO7" s="90"/>
      <c r="CP7" s="90"/>
      <c r="CQ7" s="90"/>
      <c r="CR7" s="90"/>
      <c r="CS7" s="90"/>
      <c r="CT7" s="90"/>
      <c r="CU7" s="91"/>
    </row>
    <row r="8" spans="1:104" s="16" customFormat="1" ht="24" customHeight="1">
      <c r="A8" s="53" t="s">
        <v>276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9"/>
      <c r="M8" s="55"/>
      <c r="N8" s="54"/>
      <c r="O8" s="54"/>
      <c r="P8" s="55"/>
      <c r="Q8" s="56"/>
      <c r="R8" s="59"/>
      <c r="S8" s="54"/>
      <c r="T8" s="54"/>
      <c r="U8" s="54"/>
      <c r="V8" s="54"/>
      <c r="W8" s="55"/>
      <c r="X8" s="54"/>
      <c r="Y8" s="54"/>
      <c r="Z8" s="54"/>
      <c r="AA8" s="55"/>
      <c r="AB8" s="59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9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9"/>
      <c r="CM8" s="54"/>
      <c r="CN8" s="58"/>
      <c r="CO8" s="54"/>
      <c r="CP8" s="54"/>
      <c r="CQ8" s="54"/>
      <c r="CR8" s="54"/>
      <c r="CS8" s="54"/>
      <c r="CT8" s="54"/>
      <c r="CU8" s="59"/>
    </row>
    <row r="9" spans="1:104" s="15" customFormat="1" ht="21.6" customHeight="1">
      <c r="A9" s="17" t="s">
        <v>84</v>
      </c>
      <c r="B9" s="49" t="s">
        <v>85</v>
      </c>
      <c r="C9" s="117" t="s">
        <v>86</v>
      </c>
      <c r="D9" s="50">
        <v>6.7329999999999997</v>
      </c>
      <c r="E9" s="50">
        <v>-102.6</v>
      </c>
      <c r="F9" s="50">
        <v>2900</v>
      </c>
      <c r="G9" s="50">
        <v>120</v>
      </c>
      <c r="H9" s="21">
        <v>-0.7</v>
      </c>
      <c r="I9" s="22">
        <v>0.28000000000000003</v>
      </c>
      <c r="J9" s="21">
        <v>-0.7</v>
      </c>
      <c r="K9" s="22">
        <v>0.28000000000000003</v>
      </c>
      <c r="L9" s="155" t="s">
        <v>87</v>
      </c>
      <c r="M9" s="118"/>
      <c r="N9" s="22"/>
      <c r="O9" s="22"/>
      <c r="P9" s="119"/>
      <c r="Q9" s="23"/>
      <c r="R9" s="155"/>
      <c r="S9" s="31"/>
      <c r="T9" s="32">
        <v>149</v>
      </c>
      <c r="U9" s="32"/>
      <c r="V9" s="32"/>
      <c r="W9" s="33">
        <v>0.3</v>
      </c>
      <c r="X9" s="32">
        <v>57.21</v>
      </c>
      <c r="Y9" s="32"/>
      <c r="Z9" s="32">
        <v>20.134228187919462</v>
      </c>
      <c r="AA9" s="33">
        <v>0.12820399107005837</v>
      </c>
      <c r="AB9" s="94" t="s">
        <v>374</v>
      </c>
      <c r="AC9" s="11">
        <v>1.5940000000000001</v>
      </c>
      <c r="AD9" s="11">
        <v>116.697</v>
      </c>
      <c r="AE9" s="11">
        <v>45.250999999999998</v>
      </c>
      <c r="AF9" s="11">
        <v>134.804</v>
      </c>
      <c r="AG9" s="11">
        <v>4.3449999999999998</v>
      </c>
      <c r="AH9" s="11">
        <v>14.579000000000001</v>
      </c>
      <c r="AI9" s="11">
        <v>4.9930000000000003</v>
      </c>
      <c r="AJ9" s="11">
        <v>14.874000000000001</v>
      </c>
      <c r="AK9" s="11">
        <v>2.5099999999999998</v>
      </c>
      <c r="AL9" s="11">
        <v>13.945</v>
      </c>
      <c r="AM9" s="11">
        <v>4.3120000000000003</v>
      </c>
      <c r="AN9" s="11">
        <v>1.532</v>
      </c>
      <c r="AO9" s="11">
        <v>5.5493100000000002</v>
      </c>
      <c r="AP9" s="11">
        <v>1.099</v>
      </c>
      <c r="AQ9" s="11">
        <v>7.1</v>
      </c>
      <c r="AR9" s="11">
        <v>1.575</v>
      </c>
      <c r="AS9" s="11">
        <v>4.5423600000000004</v>
      </c>
      <c r="AT9" s="11"/>
      <c r="AU9" s="11">
        <v>4.22</v>
      </c>
      <c r="AV9" s="11">
        <v>0.65700000000000003</v>
      </c>
      <c r="AW9" s="11">
        <v>3.6139999999999999</v>
      </c>
      <c r="AX9" s="11">
        <v>0.28499999999999998</v>
      </c>
      <c r="AY9" s="11">
        <v>0.46899999999999997</v>
      </c>
      <c r="AZ9" s="11">
        <v>0.26500000000000001</v>
      </c>
      <c r="BA9" s="11">
        <v>8.8999999999999996E-2</v>
      </c>
      <c r="BB9" s="11">
        <v>8.8000000000000007</v>
      </c>
      <c r="BC9" s="11">
        <v>0.92</v>
      </c>
      <c r="BD9" s="11"/>
      <c r="BE9" s="11">
        <v>356</v>
      </c>
      <c r="BF9" s="11">
        <v>131</v>
      </c>
      <c r="BG9" s="11">
        <v>40.299999999999997</v>
      </c>
      <c r="BH9" s="11">
        <v>51</v>
      </c>
      <c r="BI9" s="11">
        <v>65.5</v>
      </c>
      <c r="BJ9" s="11">
        <v>134.804</v>
      </c>
      <c r="BK9" s="11">
        <v>18.420000000000002</v>
      </c>
      <c r="BL9" s="11"/>
      <c r="BM9" s="11">
        <v>0.69</v>
      </c>
      <c r="BN9" s="11"/>
      <c r="BO9" s="11"/>
      <c r="BP9" s="11">
        <v>0.03</v>
      </c>
      <c r="BQ9" s="11">
        <v>0.13</v>
      </c>
      <c r="BR9" s="11"/>
      <c r="BS9" s="11"/>
      <c r="BT9" s="11"/>
      <c r="BU9" s="11">
        <v>1.7809999999999999E-2</v>
      </c>
      <c r="BV9" s="11"/>
      <c r="BW9" s="11"/>
      <c r="BX9" s="11"/>
      <c r="BY9" s="11"/>
      <c r="BZ9" s="11"/>
      <c r="CA9" s="163" t="s">
        <v>88</v>
      </c>
      <c r="CB9" s="37">
        <v>50.28</v>
      </c>
      <c r="CC9" s="10">
        <v>1.69</v>
      </c>
      <c r="CD9" s="10">
        <v>15.33</v>
      </c>
      <c r="CE9" s="10">
        <v>11.57</v>
      </c>
      <c r="CF9" s="10">
        <v>0.17</v>
      </c>
      <c r="CG9" s="10">
        <v>8.2100000000000009</v>
      </c>
      <c r="CH9" s="10">
        <v>11.14</v>
      </c>
      <c r="CI9" s="10">
        <v>2.91</v>
      </c>
      <c r="CJ9" s="10">
        <v>0.14000000000000001</v>
      </c>
      <c r="CK9" s="10">
        <v>0.2</v>
      </c>
      <c r="CL9" s="147" t="s">
        <v>364</v>
      </c>
      <c r="CM9" s="39">
        <v>7.9</v>
      </c>
      <c r="CN9" s="40"/>
      <c r="CO9" s="41">
        <v>18.204999999999998</v>
      </c>
      <c r="CP9" s="41">
        <v>15.5</v>
      </c>
      <c r="CQ9" s="41">
        <v>37.561999999999998</v>
      </c>
      <c r="CR9" s="41">
        <v>0.70286999999999999</v>
      </c>
      <c r="CS9" s="41"/>
      <c r="CT9" s="41"/>
      <c r="CU9" s="42" t="s">
        <v>373</v>
      </c>
      <c r="CV9" s="12"/>
      <c r="CZ9" s="13"/>
    </row>
    <row r="10" spans="1:104" s="15" customFormat="1" ht="21.6" customHeight="1">
      <c r="A10" s="120" t="s">
        <v>89</v>
      </c>
      <c r="B10" s="121" t="s">
        <v>85</v>
      </c>
      <c r="C10" s="117" t="s">
        <v>86</v>
      </c>
      <c r="D10" s="122">
        <v>8.3800000000000008</v>
      </c>
      <c r="E10" s="122">
        <v>-103.68</v>
      </c>
      <c r="F10" s="117">
        <v>3535</v>
      </c>
      <c r="G10" s="117">
        <v>107.15600000000001</v>
      </c>
      <c r="H10" s="21">
        <v>-0.4</v>
      </c>
      <c r="I10" s="22">
        <v>0.4</v>
      </c>
      <c r="J10" s="21">
        <v>-0.4</v>
      </c>
      <c r="K10" s="22">
        <v>0.4</v>
      </c>
      <c r="L10" s="156" t="s">
        <v>87</v>
      </c>
      <c r="M10" s="27"/>
      <c r="N10" s="28"/>
      <c r="O10" s="28"/>
      <c r="P10" s="28"/>
      <c r="Q10" s="23"/>
      <c r="R10" s="156"/>
      <c r="S10" s="31">
        <v>133.96038327809097</v>
      </c>
      <c r="T10" s="32">
        <v>6.5869001272611678</v>
      </c>
      <c r="U10" s="32"/>
      <c r="V10" s="34"/>
      <c r="W10" s="33">
        <v>0.18728359458423771</v>
      </c>
      <c r="X10" s="32">
        <v>221.22791655103737</v>
      </c>
      <c r="Y10" s="32">
        <v>1168.010134267299</v>
      </c>
      <c r="Z10" s="32">
        <v>284.32736335127981</v>
      </c>
      <c r="AA10" s="33">
        <v>9.9182352276229874E-3</v>
      </c>
      <c r="AB10" s="94" t="s">
        <v>90</v>
      </c>
      <c r="AC10" s="123">
        <v>0.4770786775225988</v>
      </c>
      <c r="AD10" s="123">
        <v>156.51366415743328</v>
      </c>
      <c r="AE10" s="123">
        <v>24.243907973575656</v>
      </c>
      <c r="AF10" s="123">
        <v>82.408577439085136</v>
      </c>
      <c r="AG10" s="123">
        <v>1.6053809732369375</v>
      </c>
      <c r="AH10" s="123">
        <v>4.9619895567637293</v>
      </c>
      <c r="AI10" s="123">
        <v>2.9309524201127712</v>
      </c>
      <c r="AJ10" s="123">
        <v>9.7756562368771647</v>
      </c>
      <c r="AK10" s="123">
        <v>1.5706681342706412</v>
      </c>
      <c r="AL10" s="123">
        <v>8.6212549371502849</v>
      </c>
      <c r="AM10" s="123">
        <v>2.8735815890250365</v>
      </c>
      <c r="AN10" s="123">
        <v>1.1788223274235188</v>
      </c>
      <c r="AO10" s="123">
        <v>3.5579467047904734</v>
      </c>
      <c r="AP10" s="123">
        <v>0.65665687915340931</v>
      </c>
      <c r="AQ10" s="123">
        <v>4.3909757858642768</v>
      </c>
      <c r="AR10" s="123">
        <v>0.94602268555650726</v>
      </c>
      <c r="AS10" s="123">
        <v>2.6624331285136003</v>
      </c>
      <c r="AT10" s="123">
        <v>0.38106255620971241</v>
      </c>
      <c r="AU10" s="123">
        <v>2.7115086194268647</v>
      </c>
      <c r="AV10" s="123">
        <v>0.39761520417749141</v>
      </c>
      <c r="AW10" s="123">
        <v>2.0065154231841462</v>
      </c>
      <c r="AX10" s="123">
        <v>0.1083424669223385</v>
      </c>
      <c r="AY10" s="123">
        <v>0.40460471835218875</v>
      </c>
      <c r="AZ10" s="123">
        <v>9.3141649984528355E-2</v>
      </c>
      <c r="BA10" s="123">
        <v>4.2209061152614372E-2</v>
      </c>
      <c r="BB10" s="11">
        <v>4.7029625835158777</v>
      </c>
      <c r="BC10" s="11">
        <v>0.47056736075196015</v>
      </c>
      <c r="BD10" s="11">
        <v>38.933944374029849</v>
      </c>
      <c r="BE10" s="11">
        <v>237.01961760697048</v>
      </c>
      <c r="BF10" s="11">
        <v>285.43122863087598</v>
      </c>
      <c r="BG10" s="11">
        <v>47.739786476682163</v>
      </c>
      <c r="BH10" s="11">
        <v>147.40595362166243</v>
      </c>
      <c r="BI10" s="11">
        <v>84.181126139100655</v>
      </c>
      <c r="BJ10" s="11">
        <v>87.406811368427483</v>
      </c>
      <c r="BK10" s="11">
        <v>17.733769764276129</v>
      </c>
      <c r="BL10" s="11">
        <v>1.519738897298536</v>
      </c>
      <c r="BM10" s="11">
        <v>0.11315589930552683</v>
      </c>
      <c r="BN10" s="11">
        <v>0.3450487617257616</v>
      </c>
      <c r="BO10" s="11">
        <v>0.43784848693022405</v>
      </c>
      <c r="BP10" s="11">
        <v>2.3024835579244802E-2</v>
      </c>
      <c r="BQ10" s="11">
        <v>0.12690210724602197</v>
      </c>
      <c r="BR10" s="11">
        <v>7.6097514834217964E-2</v>
      </c>
      <c r="BS10" s="11">
        <v>0.91975475109875338</v>
      </c>
      <c r="BT10" s="11">
        <v>5.100056919065587E-3</v>
      </c>
      <c r="BU10" s="11">
        <v>7.3578953008647469E-3</v>
      </c>
      <c r="BV10" s="11">
        <v>9.8055617089079783E-3</v>
      </c>
      <c r="BW10" s="11">
        <v>0.28495833990436387</v>
      </c>
      <c r="BX10" s="11"/>
      <c r="BY10" s="11">
        <v>7.4534309689467514E-3</v>
      </c>
      <c r="BZ10" s="11">
        <v>6.0881501040255656E-3</v>
      </c>
      <c r="CA10" s="164" t="s">
        <v>90</v>
      </c>
      <c r="CB10" s="37">
        <v>48.48</v>
      </c>
      <c r="CC10" s="10">
        <v>1.44</v>
      </c>
      <c r="CD10" s="10">
        <v>17.11</v>
      </c>
      <c r="CE10" s="10">
        <v>10.08</v>
      </c>
      <c r="CF10" s="10"/>
      <c r="CG10" s="10">
        <v>8.06</v>
      </c>
      <c r="CH10" s="10">
        <v>11.16</v>
      </c>
      <c r="CI10" s="10">
        <v>2.82</v>
      </c>
      <c r="CJ10" s="10">
        <v>0.08</v>
      </c>
      <c r="CK10" s="10">
        <v>0.08</v>
      </c>
      <c r="CL10" s="148" t="s">
        <v>90</v>
      </c>
      <c r="CM10" s="39"/>
      <c r="CN10" s="40"/>
      <c r="CO10" s="41"/>
      <c r="CP10" s="41"/>
      <c r="CQ10" s="41"/>
      <c r="CR10" s="41"/>
      <c r="CS10" s="41"/>
      <c r="CT10" s="41"/>
      <c r="CU10" s="42"/>
    </row>
    <row r="11" spans="1:104" s="15" customFormat="1" ht="21.6" customHeight="1">
      <c r="A11" s="18" t="s">
        <v>91</v>
      </c>
      <c r="B11" s="49" t="s">
        <v>85</v>
      </c>
      <c r="C11" s="117" t="s">
        <v>86</v>
      </c>
      <c r="D11" s="50">
        <v>9.5145800000000005</v>
      </c>
      <c r="E11" s="50">
        <v>-104.24422</v>
      </c>
      <c r="F11" s="50">
        <v>2651</v>
      </c>
      <c r="G11" s="50">
        <v>120</v>
      </c>
      <c r="H11" s="21">
        <v>-0.24</v>
      </c>
      <c r="I11" s="22">
        <v>0.52</v>
      </c>
      <c r="J11" s="21">
        <v>-0.24</v>
      </c>
      <c r="K11" s="22">
        <v>0.52</v>
      </c>
      <c r="L11" s="155" t="s">
        <v>92</v>
      </c>
      <c r="M11" s="118"/>
      <c r="N11" s="22"/>
      <c r="O11" s="22"/>
      <c r="P11" s="119"/>
      <c r="Q11" s="23"/>
      <c r="R11" s="155"/>
      <c r="S11" s="31"/>
      <c r="T11" s="32">
        <v>78</v>
      </c>
      <c r="U11" s="32"/>
      <c r="V11" s="32"/>
      <c r="W11" s="33"/>
      <c r="X11" s="32"/>
      <c r="Y11" s="32"/>
      <c r="Z11" s="32"/>
      <c r="AA11" s="33">
        <v>4.6979449076679107E-2</v>
      </c>
      <c r="AB11" s="94" t="s">
        <v>92</v>
      </c>
      <c r="AC11" s="11">
        <v>1.8</v>
      </c>
      <c r="AD11" s="11">
        <v>140</v>
      </c>
      <c r="AE11" s="11">
        <v>33</v>
      </c>
      <c r="AF11" s="11">
        <v>110</v>
      </c>
      <c r="AG11" s="11">
        <v>4.8</v>
      </c>
      <c r="AH11" s="11"/>
      <c r="AI11" s="11">
        <v>4.5</v>
      </c>
      <c r="AJ11" s="11">
        <v>13</v>
      </c>
      <c r="AK11" s="11">
        <v>2.1</v>
      </c>
      <c r="AL11" s="11">
        <v>11</v>
      </c>
      <c r="AM11" s="11">
        <v>3.4</v>
      </c>
      <c r="AN11" s="11">
        <v>1.4</v>
      </c>
      <c r="AO11" s="11">
        <v>5</v>
      </c>
      <c r="AP11" s="11">
        <v>0.88</v>
      </c>
      <c r="AQ11" s="11">
        <v>5.5</v>
      </c>
      <c r="AR11" s="11">
        <v>1.2</v>
      </c>
      <c r="AS11" s="11">
        <v>3.5</v>
      </c>
      <c r="AT11" s="11">
        <v>0.54</v>
      </c>
      <c r="AU11" s="11">
        <v>3.2</v>
      </c>
      <c r="AV11" s="11">
        <v>0.51</v>
      </c>
      <c r="AW11" s="11">
        <v>3.2</v>
      </c>
      <c r="AX11" s="11"/>
      <c r="AY11" s="11"/>
      <c r="AZ11" s="11">
        <v>0.3</v>
      </c>
      <c r="BA11" s="11">
        <v>0.11</v>
      </c>
      <c r="BB11" s="11"/>
      <c r="BC11" s="11"/>
      <c r="BD11" s="11">
        <v>38</v>
      </c>
      <c r="BE11" s="11">
        <v>270</v>
      </c>
      <c r="BF11" s="11">
        <v>250</v>
      </c>
      <c r="BG11" s="11">
        <v>38</v>
      </c>
      <c r="BH11" s="11">
        <v>80</v>
      </c>
      <c r="BI11" s="11">
        <v>58</v>
      </c>
      <c r="BJ11" s="11">
        <v>70</v>
      </c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>
        <v>0.03</v>
      </c>
      <c r="BV11" s="11"/>
      <c r="BW11" s="11"/>
      <c r="BX11" s="11"/>
      <c r="BY11" s="11"/>
      <c r="BZ11" s="11"/>
      <c r="CA11" s="163" t="s">
        <v>93</v>
      </c>
      <c r="CB11" s="37">
        <v>50.76</v>
      </c>
      <c r="CC11" s="10">
        <v>1.67</v>
      </c>
      <c r="CD11" s="10">
        <v>14.53</v>
      </c>
      <c r="CE11" s="10">
        <v>10.199999999999999</v>
      </c>
      <c r="CF11" s="10">
        <v>0.16</v>
      </c>
      <c r="CG11" s="10">
        <v>7.57</v>
      </c>
      <c r="CH11" s="10">
        <v>11.9</v>
      </c>
      <c r="CI11" s="10">
        <v>2.77</v>
      </c>
      <c r="CJ11" s="10">
        <v>0.2</v>
      </c>
      <c r="CK11" s="10">
        <v>0.16</v>
      </c>
      <c r="CL11" s="147" t="s">
        <v>93</v>
      </c>
      <c r="CM11" s="39"/>
      <c r="CN11" s="40">
        <f>SQRT((($CO11-17.5)/(22-17.5))^2+(($CR11-0.70219)/(0.7186-0.70219))^2+(($CS11-0.51326)/(0.51326-0.5123))^2)</f>
        <v>0.1963061085880862</v>
      </c>
      <c r="CO11" s="41">
        <v>18.263999999999999</v>
      </c>
      <c r="CP11" s="41">
        <v>15.463750000000005</v>
      </c>
      <c r="CQ11" s="41">
        <v>37.666499999999999</v>
      </c>
      <c r="CR11" s="41">
        <v>0.7024866666666667</v>
      </c>
      <c r="CS11" s="41">
        <v>0.51316700000000004</v>
      </c>
      <c r="CT11" s="41">
        <v>0.28318249999999995</v>
      </c>
      <c r="CU11" s="42" t="s">
        <v>94</v>
      </c>
      <c r="CV11" s="12"/>
      <c r="CZ11" s="13"/>
    </row>
    <row r="12" spans="1:104" s="15" customFormat="1" ht="21.6" customHeight="1">
      <c r="A12" s="18" t="s">
        <v>95</v>
      </c>
      <c r="B12" s="49" t="s">
        <v>85</v>
      </c>
      <c r="C12" s="117" t="s">
        <v>86</v>
      </c>
      <c r="D12" s="50">
        <v>9.8168799999999994</v>
      </c>
      <c r="E12" s="50">
        <v>-104.30669</v>
      </c>
      <c r="F12" s="50">
        <v>2578</v>
      </c>
      <c r="G12" s="50">
        <v>120</v>
      </c>
      <c r="H12" s="21">
        <v>-0.4</v>
      </c>
      <c r="I12" s="22">
        <v>0.52</v>
      </c>
      <c r="J12" s="21">
        <v>-0.4</v>
      </c>
      <c r="K12" s="22">
        <v>0.52</v>
      </c>
      <c r="L12" s="155" t="s">
        <v>92</v>
      </c>
      <c r="M12" s="118"/>
      <c r="N12" s="22"/>
      <c r="O12" s="22"/>
      <c r="P12" s="119"/>
      <c r="Q12" s="23"/>
      <c r="R12" s="155"/>
      <c r="S12" s="31"/>
      <c r="T12" s="32">
        <v>59</v>
      </c>
      <c r="U12" s="32"/>
      <c r="V12" s="32"/>
      <c r="W12" s="33"/>
      <c r="X12" s="32"/>
      <c r="Y12" s="32"/>
      <c r="Z12" s="32"/>
      <c r="AA12" s="33">
        <v>4.7380982829471244E-2</v>
      </c>
      <c r="AB12" s="94" t="s">
        <v>92</v>
      </c>
      <c r="AC12" s="11">
        <v>0.98</v>
      </c>
      <c r="AD12" s="11">
        <v>119</v>
      </c>
      <c r="AE12" s="11">
        <v>31</v>
      </c>
      <c r="AF12" s="11">
        <v>89</v>
      </c>
      <c r="AG12" s="11">
        <v>2.48</v>
      </c>
      <c r="AH12" s="11">
        <v>9.5</v>
      </c>
      <c r="AI12" s="11">
        <v>3.57</v>
      </c>
      <c r="AJ12" s="11">
        <v>11.31</v>
      </c>
      <c r="AK12" s="11">
        <v>1.84</v>
      </c>
      <c r="AL12" s="11">
        <v>10.039999999999999</v>
      </c>
      <c r="AM12" s="11">
        <v>3.36</v>
      </c>
      <c r="AN12" s="11">
        <v>1.23</v>
      </c>
      <c r="AO12" s="11">
        <v>4.47</v>
      </c>
      <c r="AP12" s="11">
        <v>0.78</v>
      </c>
      <c r="AQ12" s="11">
        <v>5.54</v>
      </c>
      <c r="AR12" s="11">
        <v>1.171</v>
      </c>
      <c r="AS12" s="11">
        <v>3.39</v>
      </c>
      <c r="AT12" s="11">
        <v>0.49399999999999999</v>
      </c>
      <c r="AU12" s="11">
        <v>3.4180000000000001</v>
      </c>
      <c r="AV12" s="11">
        <v>0.49299999999999999</v>
      </c>
      <c r="AW12" s="11">
        <v>2.83</v>
      </c>
      <c r="AX12" s="11">
        <v>0.17</v>
      </c>
      <c r="AY12" s="11">
        <v>0.433</v>
      </c>
      <c r="AZ12" s="11">
        <v>0.14899999999999999</v>
      </c>
      <c r="BA12" s="11">
        <v>6.2E-2</v>
      </c>
      <c r="BB12" s="11">
        <v>5</v>
      </c>
      <c r="BC12" s="11">
        <v>0.52</v>
      </c>
      <c r="BD12" s="11">
        <v>44.7</v>
      </c>
      <c r="BE12" s="11">
        <v>341</v>
      </c>
      <c r="BF12" s="11">
        <v>248</v>
      </c>
      <c r="BG12" s="11">
        <v>42.2</v>
      </c>
      <c r="BH12" s="11">
        <v>67.099999999999994</v>
      </c>
      <c r="BI12" s="11">
        <v>62.7</v>
      </c>
      <c r="BJ12" s="11">
        <v>79.7</v>
      </c>
      <c r="BK12" s="11">
        <v>16.7</v>
      </c>
      <c r="BL12" s="11"/>
      <c r="BM12" s="11"/>
      <c r="BN12" s="11"/>
      <c r="BO12" s="11">
        <v>0.34</v>
      </c>
      <c r="BP12" s="11"/>
      <c r="BQ12" s="11"/>
      <c r="BR12" s="11"/>
      <c r="BS12" s="11"/>
      <c r="BT12" s="11"/>
      <c r="BU12" s="11">
        <v>1.2999999999999999E-2</v>
      </c>
      <c r="BV12" s="11"/>
      <c r="BW12" s="11">
        <v>1.1000000000000001</v>
      </c>
      <c r="BX12" s="11"/>
      <c r="BY12" s="11"/>
      <c r="BZ12" s="11"/>
      <c r="CA12" s="163" t="s">
        <v>96</v>
      </c>
      <c r="CB12" s="37">
        <v>50.66</v>
      </c>
      <c r="CC12" s="10">
        <v>1.69</v>
      </c>
      <c r="CD12" s="10">
        <v>14.34</v>
      </c>
      <c r="CE12" s="10">
        <v>10.62</v>
      </c>
      <c r="CF12" s="10">
        <v>0.23</v>
      </c>
      <c r="CG12" s="10">
        <v>7.61</v>
      </c>
      <c r="CH12" s="10">
        <v>11.68</v>
      </c>
      <c r="CI12" s="10">
        <v>2.73</v>
      </c>
      <c r="CJ12" s="10">
        <v>0.15</v>
      </c>
      <c r="CK12" s="10">
        <v>0.19</v>
      </c>
      <c r="CL12" s="147" t="s">
        <v>97</v>
      </c>
      <c r="CM12" s="39"/>
      <c r="CN12" s="40">
        <f>SQRT((($CO12-17.5)/(22-17.5))^2+(($CR12-0.70219)/(0.7186-0.70219))^2+(($CS12-0.51326)/(0.51326-0.5123))^2)</f>
        <v>0.18009874444982818</v>
      </c>
      <c r="CO12" s="41">
        <v>18.274999999999999</v>
      </c>
      <c r="CP12" s="41">
        <v>15.468999999999999</v>
      </c>
      <c r="CQ12" s="41">
        <v>37.691000000000003</v>
      </c>
      <c r="CR12" s="41">
        <v>0.70247000000000004</v>
      </c>
      <c r="CS12" s="41">
        <v>0.51321215456000002</v>
      </c>
      <c r="CT12" s="41">
        <v>0.28317700000000001</v>
      </c>
      <c r="CU12" s="42" t="s">
        <v>94</v>
      </c>
      <c r="CV12" s="12"/>
      <c r="CZ12" s="13"/>
    </row>
    <row r="13" spans="1:104" s="15" customFormat="1" ht="21.6" customHeight="1">
      <c r="A13" s="18" t="s">
        <v>98</v>
      </c>
      <c r="B13" s="49" t="s">
        <v>85</v>
      </c>
      <c r="C13" s="117" t="s">
        <v>86</v>
      </c>
      <c r="D13" s="50">
        <v>9.8668700000000005</v>
      </c>
      <c r="E13" s="50">
        <v>-104.2745</v>
      </c>
      <c r="F13" s="50">
        <v>2555</v>
      </c>
      <c r="G13" s="50">
        <v>120</v>
      </c>
      <c r="H13" s="21">
        <v>0.05</v>
      </c>
      <c r="I13" s="22">
        <v>0.52</v>
      </c>
      <c r="J13" s="21">
        <v>0.05</v>
      </c>
      <c r="K13" s="22">
        <v>0.52</v>
      </c>
      <c r="L13" s="155" t="s">
        <v>92</v>
      </c>
      <c r="M13" s="118"/>
      <c r="N13" s="22"/>
      <c r="O13" s="22"/>
      <c r="P13" s="119"/>
      <c r="Q13" s="23"/>
      <c r="R13" s="155"/>
      <c r="S13" s="31"/>
      <c r="T13" s="32">
        <v>59</v>
      </c>
      <c r="U13" s="32"/>
      <c r="V13" s="32"/>
      <c r="W13" s="33"/>
      <c r="X13" s="32"/>
      <c r="Y13" s="32"/>
      <c r="Z13" s="32"/>
      <c r="AA13" s="33">
        <v>5.9226228536839051E-2</v>
      </c>
      <c r="AB13" s="94" t="s">
        <v>92</v>
      </c>
      <c r="AC13" s="11">
        <v>1.0133333333333334</v>
      </c>
      <c r="AD13" s="11">
        <v>123</v>
      </c>
      <c r="AE13" s="11">
        <v>35.273333333333333</v>
      </c>
      <c r="AF13" s="11">
        <v>101.66666666666667</v>
      </c>
      <c r="AG13" s="11">
        <v>2.9666666666666663</v>
      </c>
      <c r="AH13" s="11">
        <v>10</v>
      </c>
      <c r="AI13" s="11">
        <v>3.65</v>
      </c>
      <c r="AJ13" s="11">
        <v>11.414999999999999</v>
      </c>
      <c r="AK13" s="11">
        <v>1.9449999999999998</v>
      </c>
      <c r="AL13" s="11">
        <v>10.123333333333335</v>
      </c>
      <c r="AM13" s="11">
        <v>3.5500000000000003</v>
      </c>
      <c r="AN13" s="11">
        <v>1.33</v>
      </c>
      <c r="AO13" s="11">
        <v>4.9350000000000005</v>
      </c>
      <c r="AP13" s="11">
        <v>0.91500000000000004</v>
      </c>
      <c r="AQ13" s="11">
        <v>5.85</v>
      </c>
      <c r="AR13" s="11">
        <v>1.2549999999999999</v>
      </c>
      <c r="AS13" s="11">
        <v>3.52</v>
      </c>
      <c r="AT13" s="11">
        <v>0.56999999999999995</v>
      </c>
      <c r="AU13" s="11">
        <v>3.5949999999999998</v>
      </c>
      <c r="AV13" s="11">
        <v>0.53500000000000003</v>
      </c>
      <c r="AW13" s="11">
        <v>2.92</v>
      </c>
      <c r="AX13" s="11">
        <v>0.19</v>
      </c>
      <c r="AY13" s="11">
        <v>0.5</v>
      </c>
      <c r="AZ13" s="11">
        <v>0.13830000000000001</v>
      </c>
      <c r="BA13" s="11">
        <v>5.9700000000000003E-2</v>
      </c>
      <c r="BB13" s="11"/>
      <c r="BC13" s="11"/>
      <c r="BD13" s="11">
        <v>44.5</v>
      </c>
      <c r="BE13" s="11">
        <v>323.5</v>
      </c>
      <c r="BF13" s="11">
        <v>269.5</v>
      </c>
      <c r="BG13" s="11">
        <v>39.5</v>
      </c>
      <c r="BH13" s="11">
        <v>61.666666666666664</v>
      </c>
      <c r="BI13" s="11">
        <v>76.75</v>
      </c>
      <c r="BJ13" s="11">
        <v>81.150000000000006</v>
      </c>
      <c r="BK13" s="11">
        <v>18.8</v>
      </c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63" t="s">
        <v>99</v>
      </c>
      <c r="CB13" s="37">
        <v>49.92</v>
      </c>
      <c r="CC13" s="10">
        <v>1.52</v>
      </c>
      <c r="CD13" s="10">
        <v>14.295000000000002</v>
      </c>
      <c r="CE13" s="10">
        <v>10.1</v>
      </c>
      <c r="CF13" s="10">
        <v>0.17</v>
      </c>
      <c r="CG13" s="10">
        <v>7.5050000000000008</v>
      </c>
      <c r="CH13" s="10">
        <v>12.015000000000001</v>
      </c>
      <c r="CI13" s="10">
        <v>2.6349999999999998</v>
      </c>
      <c r="CJ13" s="10">
        <v>0.12</v>
      </c>
      <c r="CK13" s="10">
        <v>0.14000000000000001</v>
      </c>
      <c r="CL13" s="147" t="s">
        <v>93</v>
      </c>
      <c r="CM13" s="39"/>
      <c r="CN13" s="40">
        <f>SQRT((($CO13-17.5)/(22-17.5))^2+(($CR13-0.70219)/(0.7186-0.70219))^2+(($CS13-0.51326)/(0.51326-0.5123))^2)</f>
        <v>0.18609773547826286</v>
      </c>
      <c r="CO13" s="41">
        <v>18.277999999999999</v>
      </c>
      <c r="CP13" s="41">
        <v>15.497999999999999</v>
      </c>
      <c r="CQ13" s="41">
        <v>37.756999999999998</v>
      </c>
      <c r="CR13" s="41">
        <v>0.70252000000000003</v>
      </c>
      <c r="CS13" s="41">
        <v>0.51319677542000008</v>
      </c>
      <c r="CT13" s="41">
        <v>0.28317599999999998</v>
      </c>
      <c r="CU13" s="42" t="s">
        <v>94</v>
      </c>
      <c r="CV13" s="12"/>
      <c r="CZ13" s="13"/>
    </row>
    <row r="14" spans="1:104" s="15" customFormat="1" ht="21.6" customHeight="1">
      <c r="A14" s="18" t="s">
        <v>100</v>
      </c>
      <c r="B14" s="49" t="s">
        <v>85</v>
      </c>
      <c r="C14" s="117" t="s">
        <v>86</v>
      </c>
      <c r="D14" s="50">
        <v>9.8670200000000001</v>
      </c>
      <c r="E14" s="50">
        <v>-104.28202</v>
      </c>
      <c r="F14" s="50">
        <v>2556</v>
      </c>
      <c r="G14" s="50">
        <v>120</v>
      </c>
      <c r="H14" s="21">
        <v>0.27</v>
      </c>
      <c r="I14" s="22">
        <v>0.52</v>
      </c>
      <c r="J14" s="21">
        <v>0.27</v>
      </c>
      <c r="K14" s="22">
        <v>0.52</v>
      </c>
      <c r="L14" s="155" t="s">
        <v>92</v>
      </c>
      <c r="M14" s="118"/>
      <c r="N14" s="22"/>
      <c r="O14" s="22"/>
      <c r="P14" s="119"/>
      <c r="Q14" s="23"/>
      <c r="R14" s="155"/>
      <c r="S14" s="31"/>
      <c r="T14" s="32">
        <v>63</v>
      </c>
      <c r="U14" s="32"/>
      <c r="V14" s="32"/>
      <c r="W14" s="33"/>
      <c r="X14" s="32"/>
      <c r="Y14" s="32"/>
      <c r="Z14" s="32"/>
      <c r="AA14" s="33">
        <v>6.3241566064760349E-2</v>
      </c>
      <c r="AB14" s="94" t="s">
        <v>92</v>
      </c>
      <c r="AC14" s="11">
        <v>0.99333333333333329</v>
      </c>
      <c r="AD14" s="11">
        <v>118</v>
      </c>
      <c r="AE14" s="11">
        <v>34.382666666666665</v>
      </c>
      <c r="AF14" s="11">
        <v>99.333333333333329</v>
      </c>
      <c r="AG14" s="11">
        <v>2.8000000000000003</v>
      </c>
      <c r="AH14" s="11">
        <v>9</v>
      </c>
      <c r="AI14" s="11">
        <v>3.4699999999999998</v>
      </c>
      <c r="AJ14" s="11">
        <v>10.870000000000001</v>
      </c>
      <c r="AK14" s="11">
        <v>1.8050000000000002</v>
      </c>
      <c r="AL14" s="11">
        <v>9.75</v>
      </c>
      <c r="AM14" s="11">
        <v>3.4133333333333336</v>
      </c>
      <c r="AN14" s="11">
        <v>1.2549999999999999</v>
      </c>
      <c r="AO14" s="11">
        <v>4.7750000000000004</v>
      </c>
      <c r="AP14" s="11">
        <v>0.88500000000000001</v>
      </c>
      <c r="AQ14" s="11">
        <v>5.5449999999999999</v>
      </c>
      <c r="AR14" s="11">
        <v>1.1949999999999998</v>
      </c>
      <c r="AS14" s="11">
        <v>3.3499999999999996</v>
      </c>
      <c r="AT14" s="11">
        <v>0.52</v>
      </c>
      <c r="AU14" s="11">
        <v>3.415</v>
      </c>
      <c r="AV14" s="11">
        <v>0.51</v>
      </c>
      <c r="AW14" s="11">
        <v>2.645</v>
      </c>
      <c r="AX14" s="11">
        <v>0.17</v>
      </c>
      <c r="AY14" s="11">
        <v>0.5</v>
      </c>
      <c r="AZ14" s="11">
        <v>0.14330000000000001</v>
      </c>
      <c r="BA14" s="11">
        <v>6.4750000000000002E-2</v>
      </c>
      <c r="BB14" s="11"/>
      <c r="BC14" s="11"/>
      <c r="BD14" s="11">
        <v>42.5</v>
      </c>
      <c r="BE14" s="11">
        <v>314</v>
      </c>
      <c r="BF14" s="11">
        <v>255.5</v>
      </c>
      <c r="BG14" s="11">
        <v>38</v>
      </c>
      <c r="BH14" s="11">
        <v>60.666666666666664</v>
      </c>
      <c r="BI14" s="11">
        <v>72.900000000000006</v>
      </c>
      <c r="BJ14" s="11">
        <v>78.45</v>
      </c>
      <c r="BK14" s="11">
        <v>16.600000000000001</v>
      </c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63" t="s">
        <v>99</v>
      </c>
      <c r="CB14" s="37">
        <v>50</v>
      </c>
      <c r="CC14" s="10">
        <v>1.55</v>
      </c>
      <c r="CD14" s="10">
        <v>14.23</v>
      </c>
      <c r="CE14" s="10">
        <v>10.23</v>
      </c>
      <c r="CF14" s="10">
        <v>0.18</v>
      </c>
      <c r="CG14" s="10">
        <v>7.73</v>
      </c>
      <c r="CH14" s="10">
        <v>11.97</v>
      </c>
      <c r="CI14" s="10">
        <v>2.68</v>
      </c>
      <c r="CJ14" s="10">
        <v>0.12</v>
      </c>
      <c r="CK14" s="10">
        <v>0.14000000000000001</v>
      </c>
      <c r="CL14" s="147" t="s">
        <v>93</v>
      </c>
      <c r="CM14" s="39"/>
      <c r="CN14" s="40">
        <f>SQRT((($CO14-17.5)/(22-17.5))^2+(($CR14-0.70219)/(0.7186-0.70219))^2+(($CS14-0.51326)/(0.51326-0.5123))^2)</f>
        <v>0.18399186283518398</v>
      </c>
      <c r="CO14" s="41">
        <v>18.283999999999999</v>
      </c>
      <c r="CP14" s="41">
        <v>15.503</v>
      </c>
      <c r="CQ14" s="41">
        <v>37.773000000000003</v>
      </c>
      <c r="CR14" s="41">
        <v>0.70254000000000005</v>
      </c>
      <c r="CS14" s="41">
        <v>0.51320702817999997</v>
      </c>
      <c r="CT14" s="41">
        <v>0.28318199999999999</v>
      </c>
      <c r="CU14" s="42" t="s">
        <v>94</v>
      </c>
      <c r="CV14" s="12"/>
      <c r="CZ14" s="13"/>
    </row>
    <row r="15" spans="1:104" s="15" customFormat="1" ht="21.6" customHeight="1">
      <c r="A15" s="18" t="s">
        <v>101</v>
      </c>
      <c r="B15" s="49" t="s">
        <v>85</v>
      </c>
      <c r="C15" s="117" t="s">
        <v>86</v>
      </c>
      <c r="D15" s="50">
        <v>9.9920000000000009</v>
      </c>
      <c r="E15" s="50">
        <v>-104.321</v>
      </c>
      <c r="F15" s="50">
        <v>2610</v>
      </c>
      <c r="G15" s="50"/>
      <c r="H15" s="21">
        <v>-0.09</v>
      </c>
      <c r="I15" s="22">
        <v>0.52</v>
      </c>
      <c r="J15" s="21">
        <v>-0.09</v>
      </c>
      <c r="K15" s="22">
        <v>0.52</v>
      </c>
      <c r="L15" s="155" t="s">
        <v>92</v>
      </c>
      <c r="M15" s="118"/>
      <c r="N15" s="22"/>
      <c r="O15" s="22"/>
      <c r="P15" s="119"/>
      <c r="Q15" s="23"/>
      <c r="R15" s="155"/>
      <c r="S15" s="31"/>
      <c r="T15" s="32">
        <v>86</v>
      </c>
      <c r="U15" s="32"/>
      <c r="V15" s="32"/>
      <c r="W15" s="33"/>
      <c r="X15" s="32"/>
      <c r="Y15" s="32"/>
      <c r="Z15" s="32"/>
      <c r="AA15" s="33"/>
      <c r="AB15" s="94" t="s">
        <v>92</v>
      </c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63"/>
      <c r="CB15" s="37"/>
      <c r="CC15" s="10"/>
      <c r="CD15" s="10"/>
      <c r="CE15" s="10"/>
      <c r="CF15" s="10"/>
      <c r="CG15" s="10"/>
      <c r="CH15" s="10"/>
      <c r="CI15" s="10"/>
      <c r="CJ15" s="10"/>
      <c r="CK15" s="10"/>
      <c r="CL15" s="147"/>
      <c r="CM15" s="39"/>
      <c r="CN15" s="40"/>
      <c r="CO15" s="41"/>
      <c r="CP15" s="41"/>
      <c r="CQ15" s="41"/>
      <c r="CR15" s="41"/>
      <c r="CS15" s="41"/>
      <c r="CT15" s="41"/>
      <c r="CU15" s="42"/>
      <c r="CV15" s="12"/>
      <c r="CZ15" s="13"/>
    </row>
    <row r="16" spans="1:104" s="15" customFormat="1" ht="21.6" customHeight="1">
      <c r="A16" s="120" t="s">
        <v>102</v>
      </c>
      <c r="B16" s="121" t="s">
        <v>85</v>
      </c>
      <c r="C16" s="117" t="s">
        <v>86</v>
      </c>
      <c r="D16" s="122">
        <v>11.77</v>
      </c>
      <c r="E16" s="122">
        <v>-103.8</v>
      </c>
      <c r="F16" s="117">
        <v>2900</v>
      </c>
      <c r="G16" s="117">
        <v>96.409400000000005</v>
      </c>
      <c r="H16" s="21">
        <v>0.63</v>
      </c>
      <c r="I16" s="22">
        <v>0.4</v>
      </c>
      <c r="J16" s="21">
        <v>0.63</v>
      </c>
      <c r="K16" s="22">
        <v>0.4</v>
      </c>
      <c r="L16" s="155" t="s">
        <v>270</v>
      </c>
      <c r="M16" s="118"/>
      <c r="N16" s="119"/>
      <c r="O16" s="119"/>
      <c r="P16" s="119"/>
      <c r="Q16" s="124"/>
      <c r="R16" s="158"/>
      <c r="S16" s="31">
        <v>167.86051616052129</v>
      </c>
      <c r="T16" s="32">
        <v>132.830089293111</v>
      </c>
      <c r="U16" s="32"/>
      <c r="V16" s="34"/>
      <c r="W16" s="33">
        <v>0.22349275120000656</v>
      </c>
      <c r="X16" s="32">
        <v>170.25025309852194</v>
      </c>
      <c r="Y16" s="32">
        <v>1269.1208825194742</v>
      </c>
      <c r="Z16" s="32">
        <v>16.825461188001899</v>
      </c>
      <c r="AA16" s="33">
        <v>0.12308253285594571</v>
      </c>
      <c r="AB16" s="94" t="s">
        <v>90</v>
      </c>
      <c r="AC16" s="123">
        <v>0.96546832550884698</v>
      </c>
      <c r="AD16" s="123">
        <v>108.98329759537131</v>
      </c>
      <c r="AE16" s="123">
        <v>34.614684500357711</v>
      </c>
      <c r="AF16" s="123">
        <v>104.51127723492179</v>
      </c>
      <c r="AG16" s="123">
        <v>3.400449840494137</v>
      </c>
      <c r="AH16" s="123">
        <v>9.5762905150185098</v>
      </c>
      <c r="AI16" s="123">
        <v>4.0627346331386098</v>
      </c>
      <c r="AJ16" s="123">
        <v>11.100821728599108</v>
      </c>
      <c r="AK16" s="123">
        <v>2.0122946746234902</v>
      </c>
      <c r="AL16" s="123">
        <v>10.779047157577041</v>
      </c>
      <c r="AM16" s="123">
        <v>3.694501888827658</v>
      </c>
      <c r="AN16" s="123">
        <v>1.2392716386723728</v>
      </c>
      <c r="AO16" s="123">
        <v>5.246581311802335</v>
      </c>
      <c r="AP16" s="123">
        <v>0.91424947160389003</v>
      </c>
      <c r="AQ16" s="123">
        <v>6.0003151825979346</v>
      </c>
      <c r="AR16" s="123">
        <v>1.295643266456425</v>
      </c>
      <c r="AS16" s="123">
        <v>3.6167926736538432</v>
      </c>
      <c r="AT16" s="123">
        <v>0.56511115510636301</v>
      </c>
      <c r="AU16" s="123">
        <v>3.5830011738137908</v>
      </c>
      <c r="AV16" s="123">
        <v>0.56198992118200297</v>
      </c>
      <c r="AW16" s="123">
        <v>2.7118845788842934</v>
      </c>
      <c r="AX16" s="123">
        <v>0.23335520302829699</v>
      </c>
      <c r="AY16" s="123">
        <v>0.34536042440536702</v>
      </c>
      <c r="AZ16" s="123">
        <v>0.176365339600557</v>
      </c>
      <c r="BA16" s="123">
        <v>7.0200575706352297E-2</v>
      </c>
      <c r="BB16" s="11">
        <v>5.8978272253907296</v>
      </c>
      <c r="BC16" s="11">
        <v>0.57492480922978595</v>
      </c>
      <c r="BD16" s="11">
        <v>39.492012863745877</v>
      </c>
      <c r="BE16" s="11">
        <v>290.26198683805092</v>
      </c>
      <c r="BF16" s="11">
        <v>322.1167821297588</v>
      </c>
      <c r="BG16" s="11">
        <v>34.930808298977411</v>
      </c>
      <c r="BH16" s="11">
        <v>80.77102549255693</v>
      </c>
      <c r="BI16" s="11">
        <v>59.150668061180603</v>
      </c>
      <c r="BJ16" s="11">
        <v>75.393713367840647</v>
      </c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>
        <v>1.17764904020729E-2</v>
      </c>
      <c r="BV16" s="11"/>
      <c r="BW16" s="11"/>
      <c r="BX16" s="11"/>
      <c r="BY16" s="11"/>
      <c r="BZ16" s="11"/>
      <c r="CA16" s="164" t="s">
        <v>90</v>
      </c>
      <c r="CB16" s="37">
        <v>50.02</v>
      </c>
      <c r="CC16" s="10">
        <v>1.68</v>
      </c>
      <c r="CD16" s="10">
        <v>14.97</v>
      </c>
      <c r="CE16" s="10">
        <v>9.8800000000000008</v>
      </c>
      <c r="CF16" s="10"/>
      <c r="CG16" s="10">
        <v>7.66</v>
      </c>
      <c r="CH16" s="10">
        <v>11.94</v>
      </c>
      <c r="CI16" s="10">
        <v>2.38</v>
      </c>
      <c r="CJ16" s="10">
        <v>0.13</v>
      </c>
      <c r="CK16" s="10">
        <v>0.17</v>
      </c>
      <c r="CL16" s="149" t="s">
        <v>90</v>
      </c>
      <c r="CM16" s="39"/>
      <c r="CN16" s="40"/>
      <c r="CO16" s="41"/>
      <c r="CP16" s="41"/>
      <c r="CQ16" s="41"/>
      <c r="CR16" s="41"/>
      <c r="CS16" s="41">
        <v>0.51314400000000004</v>
      </c>
      <c r="CT16" s="41">
        <v>0.28316999999999998</v>
      </c>
      <c r="CU16" s="42" t="s">
        <v>90</v>
      </c>
    </row>
    <row r="17" spans="1:104" s="15" customFormat="1" ht="21.6" customHeight="1">
      <c r="A17" s="17" t="s">
        <v>103</v>
      </c>
      <c r="B17" s="49" t="s">
        <v>85</v>
      </c>
      <c r="C17" s="117" t="s">
        <v>86</v>
      </c>
      <c r="D17" s="50">
        <v>12.715</v>
      </c>
      <c r="E17" s="50">
        <v>-103.913</v>
      </c>
      <c r="F17" s="50">
        <v>2630</v>
      </c>
      <c r="G17" s="50">
        <v>95</v>
      </c>
      <c r="H17" s="21">
        <v>-1.2</v>
      </c>
      <c r="I17" s="22">
        <v>0.28000000000000003</v>
      </c>
      <c r="J17" s="21">
        <v>-1.2</v>
      </c>
      <c r="K17" s="22">
        <v>0.28000000000000003</v>
      </c>
      <c r="L17" s="155" t="s">
        <v>87</v>
      </c>
      <c r="M17" s="118"/>
      <c r="N17" s="22"/>
      <c r="O17" s="22"/>
      <c r="P17" s="119"/>
      <c r="Q17" s="23"/>
      <c r="R17" s="155"/>
      <c r="S17" s="31"/>
      <c r="T17" s="32">
        <v>100</v>
      </c>
      <c r="U17" s="32">
        <v>208</v>
      </c>
      <c r="V17" s="32">
        <v>9.4</v>
      </c>
      <c r="W17" s="33">
        <v>0.49</v>
      </c>
      <c r="X17" s="32">
        <v>12.76</v>
      </c>
      <c r="Y17" s="32"/>
      <c r="Z17" s="32">
        <v>49</v>
      </c>
      <c r="AA17" s="33">
        <v>2.8013982752939242E-2</v>
      </c>
      <c r="AB17" s="94" t="s">
        <v>375</v>
      </c>
      <c r="AC17" s="11">
        <v>4.13</v>
      </c>
      <c r="AD17" s="11">
        <v>263.24</v>
      </c>
      <c r="AE17" s="11">
        <v>34.89</v>
      </c>
      <c r="AF17" s="11">
        <v>181.87</v>
      </c>
      <c r="AG17" s="11">
        <v>10.16</v>
      </c>
      <c r="AH17" s="11">
        <v>44.91</v>
      </c>
      <c r="AI17" s="11">
        <v>9.51</v>
      </c>
      <c r="AJ17" s="11">
        <v>24.3</v>
      </c>
      <c r="AK17" s="11">
        <v>3.5</v>
      </c>
      <c r="AL17" s="11">
        <v>17.25</v>
      </c>
      <c r="AM17" s="11">
        <v>4.8</v>
      </c>
      <c r="AN17" s="11">
        <v>1.67</v>
      </c>
      <c r="AO17" s="11">
        <v>6.01</v>
      </c>
      <c r="AP17" s="11">
        <v>0.97</v>
      </c>
      <c r="AQ17" s="11">
        <v>6.41</v>
      </c>
      <c r="AR17" s="11">
        <v>1.28</v>
      </c>
      <c r="AS17" s="11">
        <v>3.87</v>
      </c>
      <c r="AT17" s="11">
        <v>0.53</v>
      </c>
      <c r="AU17" s="11">
        <v>3.51</v>
      </c>
      <c r="AV17" s="11">
        <v>0.5</v>
      </c>
      <c r="AW17" s="11">
        <v>3.97</v>
      </c>
      <c r="AX17" s="11">
        <v>0.62</v>
      </c>
      <c r="AY17" s="11">
        <v>0.9</v>
      </c>
      <c r="AZ17" s="11">
        <v>0.63</v>
      </c>
      <c r="BA17" s="11">
        <v>0.23</v>
      </c>
      <c r="BB17" s="11">
        <v>6.23</v>
      </c>
      <c r="BC17" s="11"/>
      <c r="BD17" s="11">
        <v>48.12</v>
      </c>
      <c r="BE17" s="11"/>
      <c r="BF17" s="11">
        <v>316.48</v>
      </c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63" t="s">
        <v>104</v>
      </c>
      <c r="CB17" s="37">
        <v>50.32</v>
      </c>
      <c r="CC17" s="10">
        <v>1.8</v>
      </c>
      <c r="CD17" s="10">
        <v>16.190000000000001</v>
      </c>
      <c r="CE17" s="10">
        <v>8.61</v>
      </c>
      <c r="CF17" s="10">
        <v>0.15</v>
      </c>
      <c r="CG17" s="10">
        <v>7.51</v>
      </c>
      <c r="CH17" s="10">
        <v>11.02</v>
      </c>
      <c r="CI17" s="10">
        <v>3.19</v>
      </c>
      <c r="CJ17" s="10">
        <v>0.43</v>
      </c>
      <c r="CK17" s="10">
        <v>0.24</v>
      </c>
      <c r="CL17" s="147" t="s">
        <v>105</v>
      </c>
      <c r="CM17" s="39"/>
      <c r="CN17" s="40">
        <f>SQRT((($CO17-17.5)/(22-17.5))^2+(($CR17-0.70219)/(0.7186-0.70219))^2+(($CS17-0.51326)/(0.51326-0.5123))^2)</f>
        <v>0.25435053545705438</v>
      </c>
      <c r="CO17" s="41">
        <v>18.373000000000001</v>
      </c>
      <c r="CP17" s="41">
        <v>15.483000000000001</v>
      </c>
      <c r="CQ17" s="41">
        <v>37.884999999999998</v>
      </c>
      <c r="CR17" s="41">
        <v>0.70260900000000004</v>
      </c>
      <c r="CS17" s="41">
        <v>0.513104</v>
      </c>
      <c r="CT17" s="41"/>
      <c r="CU17" s="42" t="s">
        <v>106</v>
      </c>
      <c r="CV17" s="12"/>
      <c r="CZ17" s="13"/>
    </row>
    <row r="18" spans="1:104" s="15" customFormat="1" ht="21.6" customHeight="1">
      <c r="A18" s="17" t="s">
        <v>107</v>
      </c>
      <c r="B18" s="49" t="s">
        <v>85</v>
      </c>
      <c r="C18" s="117" t="s">
        <v>86</v>
      </c>
      <c r="D18" s="50">
        <v>12.717000000000001</v>
      </c>
      <c r="E18" s="50">
        <v>-103.922</v>
      </c>
      <c r="F18" s="50">
        <v>2665</v>
      </c>
      <c r="G18" s="50">
        <v>95</v>
      </c>
      <c r="H18" s="21">
        <v>-0.7</v>
      </c>
      <c r="I18" s="22">
        <v>0.28000000000000003</v>
      </c>
      <c r="J18" s="21">
        <v>-0.7</v>
      </c>
      <c r="K18" s="22">
        <v>0.28000000000000003</v>
      </c>
      <c r="L18" s="155" t="s">
        <v>87</v>
      </c>
      <c r="M18" s="118"/>
      <c r="N18" s="22"/>
      <c r="O18" s="22"/>
      <c r="P18" s="119"/>
      <c r="Q18" s="23"/>
      <c r="R18" s="155"/>
      <c r="S18" s="31"/>
      <c r="T18" s="32">
        <v>123</v>
      </c>
      <c r="U18" s="32">
        <v>378</v>
      </c>
      <c r="V18" s="32">
        <v>4.4000000000000004</v>
      </c>
      <c r="W18" s="33">
        <v>0.3</v>
      </c>
      <c r="X18" s="32"/>
      <c r="Y18" s="32">
        <v>1086</v>
      </c>
      <c r="Z18" s="32">
        <v>24.390243902439025</v>
      </c>
      <c r="AA18" s="33">
        <v>6.4419980339258984E-2</v>
      </c>
      <c r="AB18" s="94" t="s">
        <v>331</v>
      </c>
      <c r="AC18" s="11">
        <v>1.5</v>
      </c>
      <c r="AD18" s="11">
        <v>164</v>
      </c>
      <c r="AE18" s="11">
        <v>37</v>
      </c>
      <c r="AF18" s="11">
        <v>127</v>
      </c>
      <c r="AG18" s="11">
        <v>7</v>
      </c>
      <c r="AH18" s="11">
        <v>23.3</v>
      </c>
      <c r="AI18" s="11">
        <v>5.07</v>
      </c>
      <c r="AJ18" s="11">
        <v>15.5</v>
      </c>
      <c r="AK18" s="11"/>
      <c r="AL18" s="11">
        <v>12.1</v>
      </c>
      <c r="AM18" s="11">
        <v>4.16</v>
      </c>
      <c r="AN18" s="11">
        <v>1.47</v>
      </c>
      <c r="AO18" s="11">
        <v>5.26</v>
      </c>
      <c r="AP18" s="11"/>
      <c r="AQ18" s="11"/>
      <c r="AR18" s="11"/>
      <c r="AS18" s="11">
        <v>3.88</v>
      </c>
      <c r="AT18" s="11"/>
      <c r="AU18" s="11">
        <v>3.29</v>
      </c>
      <c r="AV18" s="11"/>
      <c r="AW18" s="11"/>
      <c r="AX18" s="11"/>
      <c r="AY18" s="11"/>
      <c r="AZ18" s="11">
        <v>0.33200000000000002</v>
      </c>
      <c r="BA18" s="11">
        <v>0.14000000000000001</v>
      </c>
      <c r="BB18" s="11">
        <v>5.72</v>
      </c>
      <c r="BC18" s="11"/>
      <c r="BD18" s="11"/>
      <c r="BE18" s="11">
        <v>284</v>
      </c>
      <c r="BF18" s="11">
        <v>292</v>
      </c>
      <c r="BG18" s="11">
        <v>44</v>
      </c>
      <c r="BH18" s="11">
        <v>84</v>
      </c>
      <c r="BI18" s="11">
        <v>80</v>
      </c>
      <c r="BJ18" s="11">
        <v>75</v>
      </c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63" t="s">
        <v>108</v>
      </c>
      <c r="CB18" s="37">
        <v>50.78</v>
      </c>
      <c r="CC18" s="10">
        <v>1.7</v>
      </c>
      <c r="CD18" s="10">
        <v>15.39</v>
      </c>
      <c r="CE18" s="10">
        <v>9.2200000000000006</v>
      </c>
      <c r="CF18" s="10">
        <v>0.18</v>
      </c>
      <c r="CG18" s="10">
        <v>7.64</v>
      </c>
      <c r="CH18" s="10">
        <v>11.46</v>
      </c>
      <c r="CI18" s="10">
        <v>3.06</v>
      </c>
      <c r="CJ18" s="10">
        <v>0.23</v>
      </c>
      <c r="CK18" s="10"/>
      <c r="CL18" s="147" t="s">
        <v>109</v>
      </c>
      <c r="CM18" s="39"/>
      <c r="CN18" s="40">
        <f>SQRT((($CO18-17.5)/(22-17.5))^2+(($CR18-0.70219)/(0.7186-0.70219))^2+(($CS18-0.51326)/(0.51326-0.5123))^2)</f>
        <v>0.24701189992803804</v>
      </c>
      <c r="CO18" s="41">
        <v>18.327000000000002</v>
      </c>
      <c r="CP18" s="41">
        <v>15.491</v>
      </c>
      <c r="CQ18" s="41">
        <v>37.85</v>
      </c>
      <c r="CR18" s="41">
        <v>0.70255500000000004</v>
      </c>
      <c r="CS18" s="41">
        <v>0.51310299999999998</v>
      </c>
      <c r="CT18" s="41">
        <v>0.28319899999999998</v>
      </c>
      <c r="CU18" s="42" t="s">
        <v>106</v>
      </c>
      <c r="CV18" s="12"/>
      <c r="CZ18" s="13"/>
    </row>
    <row r="19" spans="1:104" s="15" customFormat="1" ht="18.600000000000001" customHeight="1">
      <c r="A19" s="17" t="s">
        <v>110</v>
      </c>
      <c r="B19" s="49" t="s">
        <v>85</v>
      </c>
      <c r="C19" s="117" t="s">
        <v>86</v>
      </c>
      <c r="D19" s="50">
        <v>12.75</v>
      </c>
      <c r="E19" s="50">
        <v>-103.93</v>
      </c>
      <c r="F19" s="50">
        <v>2610</v>
      </c>
      <c r="G19" s="50">
        <v>95</v>
      </c>
      <c r="H19" s="21">
        <v>-1.1000000000000001</v>
      </c>
      <c r="I19" s="22">
        <v>0.28000000000000003</v>
      </c>
      <c r="J19" s="21">
        <v>-1.1000000000000001</v>
      </c>
      <c r="K19" s="22">
        <v>0.28000000000000003</v>
      </c>
      <c r="L19" s="155" t="s">
        <v>87</v>
      </c>
      <c r="M19" s="118"/>
      <c r="N19" s="22"/>
      <c r="O19" s="22"/>
      <c r="P19" s="119"/>
      <c r="Q19" s="23"/>
      <c r="R19" s="155"/>
      <c r="S19" s="31"/>
      <c r="T19" s="32">
        <v>70</v>
      </c>
      <c r="U19" s="32"/>
      <c r="V19" s="32"/>
      <c r="W19" s="33">
        <v>0.22</v>
      </c>
      <c r="X19" s="32"/>
      <c r="Y19" s="32">
        <v>1250</v>
      </c>
      <c r="Z19" s="32">
        <v>31.428571428571427</v>
      </c>
      <c r="AA19" s="33">
        <v>5.2701305053966953E-2</v>
      </c>
      <c r="AB19" s="94" t="s">
        <v>111</v>
      </c>
      <c r="AC19" s="11">
        <v>1.413</v>
      </c>
      <c r="AD19" s="11">
        <v>155.64099999999999</v>
      </c>
      <c r="AE19" s="11">
        <v>31.062999999999999</v>
      </c>
      <c r="AF19" s="11">
        <v>102.78400000000001</v>
      </c>
      <c r="AG19" s="11">
        <v>3.8079999999999998</v>
      </c>
      <c r="AH19" s="11">
        <v>16.161999999999999</v>
      </c>
      <c r="AI19" s="11">
        <v>4.1950000000000003</v>
      </c>
      <c r="AJ19" s="11">
        <v>11.76</v>
      </c>
      <c r="AK19" s="11">
        <v>1.978</v>
      </c>
      <c r="AL19" s="11">
        <v>10.54</v>
      </c>
      <c r="AM19" s="11">
        <v>3.37</v>
      </c>
      <c r="AN19" s="11">
        <v>1.22</v>
      </c>
      <c r="AO19" s="11">
        <v>4.3728600000000002</v>
      </c>
      <c r="AP19" s="11">
        <v>0.79300000000000004</v>
      </c>
      <c r="AQ19" s="11">
        <v>5.2350000000000003</v>
      </c>
      <c r="AR19" s="11">
        <v>1.1160000000000001</v>
      </c>
      <c r="AS19" s="11">
        <v>3.2715800000000002</v>
      </c>
      <c r="AT19" s="11"/>
      <c r="AU19" s="11">
        <v>3.056</v>
      </c>
      <c r="AV19" s="11">
        <v>0.45300000000000001</v>
      </c>
      <c r="AW19" s="11">
        <v>2.5150000000000001</v>
      </c>
      <c r="AX19" s="11">
        <v>0.251</v>
      </c>
      <c r="AY19" s="11">
        <v>0.38800000000000001</v>
      </c>
      <c r="AZ19" s="11">
        <v>0.22600000000000001</v>
      </c>
      <c r="BA19" s="11">
        <v>7.3999999999999996E-2</v>
      </c>
      <c r="BB19" s="11">
        <v>6.21</v>
      </c>
      <c r="BC19" s="11">
        <v>0.78</v>
      </c>
      <c r="BD19" s="11"/>
      <c r="BE19" s="11">
        <v>289</v>
      </c>
      <c r="BF19" s="11">
        <v>347</v>
      </c>
      <c r="BG19" s="11">
        <v>41.4</v>
      </c>
      <c r="BH19" s="11">
        <v>103.2</v>
      </c>
      <c r="BI19" s="11">
        <v>80.7</v>
      </c>
      <c r="BJ19" s="11">
        <v>72.400000000000006</v>
      </c>
      <c r="BK19" s="11">
        <v>16.71</v>
      </c>
      <c r="BL19" s="11"/>
      <c r="BM19" s="11"/>
      <c r="BN19" s="11"/>
      <c r="BO19" s="11"/>
      <c r="BP19" s="11"/>
      <c r="BQ19" s="11"/>
      <c r="BR19" s="11"/>
      <c r="BS19" s="11"/>
      <c r="BT19" s="11"/>
      <c r="BU19" s="11">
        <v>1.3559999999999999E-2</v>
      </c>
      <c r="BV19" s="11"/>
      <c r="BW19" s="11"/>
      <c r="BX19" s="11"/>
      <c r="BY19" s="11"/>
      <c r="BZ19" s="11"/>
      <c r="CA19" s="163" t="s">
        <v>112</v>
      </c>
      <c r="CB19" s="37">
        <v>49.65</v>
      </c>
      <c r="CC19" s="10">
        <v>1.36</v>
      </c>
      <c r="CD19" s="10">
        <v>15.28</v>
      </c>
      <c r="CE19" s="10">
        <v>9.17</v>
      </c>
      <c r="CF19" s="10">
        <v>0.12</v>
      </c>
      <c r="CG19" s="10">
        <v>7.9</v>
      </c>
      <c r="CH19" s="10">
        <v>11.86</v>
      </c>
      <c r="CI19" s="10">
        <v>3.0283999999999995</v>
      </c>
      <c r="CJ19" s="10">
        <v>0.16</v>
      </c>
      <c r="CK19" s="10"/>
      <c r="CL19" s="147" t="s">
        <v>113</v>
      </c>
      <c r="CM19" s="39"/>
      <c r="CN19" s="40">
        <f>SQRT((($CO19-17.5)/(22-17.5))^2+(($CR19-0.70219)/(0.7186-0.70219))^2+(($CS19-0.51326)/(0.51326-0.5123))^2)</f>
        <v>0.22324066895655764</v>
      </c>
      <c r="CO19" s="41">
        <v>18.420999999999999</v>
      </c>
      <c r="CP19" s="41">
        <v>15.521000000000001</v>
      </c>
      <c r="CQ19" s="41">
        <v>37.948999999999998</v>
      </c>
      <c r="CR19" s="41">
        <v>0.70260900000000004</v>
      </c>
      <c r="CS19" s="41">
        <v>0.51317800000000002</v>
      </c>
      <c r="CT19" s="41"/>
      <c r="CU19" s="42" t="s">
        <v>113</v>
      </c>
      <c r="CV19" s="12"/>
      <c r="CZ19" s="13"/>
    </row>
    <row r="20" spans="1:104" s="15" customFormat="1" ht="21.6" customHeight="1">
      <c r="A20" s="17" t="s">
        <v>114</v>
      </c>
      <c r="B20" s="49" t="s">
        <v>85</v>
      </c>
      <c r="C20" s="117" t="s">
        <v>86</v>
      </c>
      <c r="D20" s="50">
        <v>12.817</v>
      </c>
      <c r="E20" s="50">
        <v>-103.967</v>
      </c>
      <c r="F20" s="50">
        <v>2650</v>
      </c>
      <c r="G20" s="50">
        <v>95</v>
      </c>
      <c r="H20" s="21">
        <v>-1.1000000000000001</v>
      </c>
      <c r="I20" s="22">
        <v>0.28000000000000003</v>
      </c>
      <c r="J20" s="21">
        <v>-1.1000000000000001</v>
      </c>
      <c r="K20" s="22">
        <v>0.28000000000000003</v>
      </c>
      <c r="L20" s="155" t="s">
        <v>87</v>
      </c>
      <c r="M20" s="118"/>
      <c r="N20" s="22"/>
      <c r="O20" s="22"/>
      <c r="P20" s="119"/>
      <c r="Q20" s="23"/>
      <c r="R20" s="155"/>
      <c r="S20" s="31"/>
      <c r="T20" s="32">
        <v>150</v>
      </c>
      <c r="U20" s="32"/>
      <c r="V20" s="32"/>
      <c r="W20" s="33">
        <v>0.22</v>
      </c>
      <c r="X20" s="32"/>
      <c r="Y20" s="32"/>
      <c r="Z20" s="32">
        <v>14.666666666666666</v>
      </c>
      <c r="AA20" s="33">
        <v>9.00900900900901E-2</v>
      </c>
      <c r="AB20" s="94" t="s">
        <v>115</v>
      </c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63"/>
      <c r="CB20" s="37"/>
      <c r="CC20" s="10">
        <v>1.21</v>
      </c>
      <c r="CD20" s="10"/>
      <c r="CE20" s="10"/>
      <c r="CF20" s="10"/>
      <c r="CG20" s="10">
        <v>6.9</v>
      </c>
      <c r="CH20" s="10"/>
      <c r="CI20" s="10">
        <v>3.0831399999999993</v>
      </c>
      <c r="CJ20" s="10"/>
      <c r="CK20" s="10"/>
      <c r="CL20" s="147" t="s">
        <v>116</v>
      </c>
      <c r="CM20" s="39"/>
      <c r="CN20" s="40">
        <f>SQRT((($CO20-17.5)/(22-17.5))^2+(($CR20-0.70219)/(0.7186-0.70219))^2+(($CS20-0.51326)/(0.51326-0.5123))^2)</f>
        <v>0.23602694956990694</v>
      </c>
      <c r="CO20" s="41">
        <v>18.292999999999999</v>
      </c>
      <c r="CP20" s="41">
        <v>15.507999999999999</v>
      </c>
      <c r="CQ20" s="41">
        <v>37.811</v>
      </c>
      <c r="CR20" s="41">
        <v>0.70257999999999998</v>
      </c>
      <c r="CS20" s="41">
        <v>0.51311099999999998</v>
      </c>
      <c r="CT20" s="41">
        <v>0.28316799999999998</v>
      </c>
      <c r="CU20" s="42" t="s">
        <v>117</v>
      </c>
      <c r="CV20" s="12"/>
      <c r="CZ20" s="13"/>
    </row>
    <row r="21" spans="1:104" s="15" customFormat="1" ht="21.6" customHeight="1">
      <c r="A21" s="17" t="s">
        <v>118</v>
      </c>
      <c r="B21" s="49" t="s">
        <v>85</v>
      </c>
      <c r="C21" s="117" t="s">
        <v>86</v>
      </c>
      <c r="D21" s="50">
        <v>12.858000000000001</v>
      </c>
      <c r="E21" s="50">
        <v>-103.96299999999999</v>
      </c>
      <c r="F21" s="50">
        <v>2700</v>
      </c>
      <c r="G21" s="50">
        <v>95</v>
      </c>
      <c r="H21" s="21">
        <v>-0.7</v>
      </c>
      <c r="I21" s="22">
        <v>0.28000000000000003</v>
      </c>
      <c r="J21" s="21">
        <v>-0.7</v>
      </c>
      <c r="K21" s="22">
        <v>0.28000000000000003</v>
      </c>
      <c r="L21" s="155" t="s">
        <v>87</v>
      </c>
      <c r="M21" s="118"/>
      <c r="N21" s="22"/>
      <c r="O21" s="22"/>
      <c r="P21" s="119"/>
      <c r="Q21" s="23"/>
      <c r="R21" s="155"/>
      <c r="S21" s="31"/>
      <c r="T21" s="32">
        <v>94</v>
      </c>
      <c r="U21" s="32">
        <v>300</v>
      </c>
      <c r="V21" s="32">
        <v>8.1</v>
      </c>
      <c r="W21" s="33">
        <v>0.31</v>
      </c>
      <c r="X21" s="32"/>
      <c r="Y21" s="32">
        <v>1233</v>
      </c>
      <c r="Z21" s="32">
        <v>32.978723404255319</v>
      </c>
      <c r="AA21" s="33">
        <v>5.3920246803514482E-2</v>
      </c>
      <c r="AB21" s="94" t="s">
        <v>119</v>
      </c>
      <c r="AC21" s="11">
        <v>2.58</v>
      </c>
      <c r="AD21" s="11">
        <v>166</v>
      </c>
      <c r="AE21" s="11"/>
      <c r="AF21" s="11"/>
      <c r="AG21" s="11"/>
      <c r="AH21" s="11">
        <v>29.7</v>
      </c>
      <c r="AI21" s="11">
        <v>6.51</v>
      </c>
      <c r="AJ21" s="11">
        <v>18.3</v>
      </c>
      <c r="AK21" s="11"/>
      <c r="AL21" s="11">
        <v>14</v>
      </c>
      <c r="AM21" s="11">
        <v>4.42</v>
      </c>
      <c r="AN21" s="11">
        <v>1.74</v>
      </c>
      <c r="AO21" s="11"/>
      <c r="AP21" s="11"/>
      <c r="AQ21" s="11"/>
      <c r="AR21" s="11"/>
      <c r="AS21" s="11">
        <v>4.1900000000000004</v>
      </c>
      <c r="AT21" s="11"/>
      <c r="AU21" s="11">
        <v>3.88</v>
      </c>
      <c r="AV21" s="11"/>
      <c r="AW21" s="11"/>
      <c r="AX21" s="11"/>
      <c r="AY21" s="11">
        <v>0.76</v>
      </c>
      <c r="AZ21" s="11">
        <v>0.34699999999999998</v>
      </c>
      <c r="BA21" s="11">
        <v>1.38</v>
      </c>
      <c r="BB21" s="11">
        <v>4.0199999999999996</v>
      </c>
      <c r="BC21" s="11"/>
      <c r="BD21" s="11"/>
      <c r="BE21" s="11"/>
      <c r="BF21" s="11"/>
      <c r="BG21" s="11"/>
      <c r="BH21" s="11">
        <v>77.5</v>
      </c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63" t="s">
        <v>120</v>
      </c>
      <c r="CB21" s="37">
        <v>49.75</v>
      </c>
      <c r="CC21" s="10">
        <v>1.91</v>
      </c>
      <c r="CD21" s="10">
        <v>15.59</v>
      </c>
      <c r="CE21" s="10">
        <v>9.7799999999999994</v>
      </c>
      <c r="CF21" s="10">
        <v>0.12</v>
      </c>
      <c r="CG21" s="10">
        <v>7.53</v>
      </c>
      <c r="CH21" s="10">
        <v>11.51</v>
      </c>
      <c r="CI21" s="10">
        <v>3.14</v>
      </c>
      <c r="CJ21" s="10">
        <v>0.21</v>
      </c>
      <c r="CK21" s="10"/>
      <c r="CL21" s="147" t="s">
        <v>368</v>
      </c>
      <c r="CM21" s="39"/>
      <c r="CN21" s="40">
        <f>SQRT((($CO21-17.5)/(22-17.5))^2+(($CR21-0.70219)/(0.7186-0.70219))^2+(($CS21-0.51326)/(0.51326-0.5123))^2)</f>
        <v>0.25265186205457113</v>
      </c>
      <c r="CO21" s="41">
        <v>18.39</v>
      </c>
      <c r="CP21" s="41">
        <v>15.487</v>
      </c>
      <c r="CQ21" s="41">
        <v>37.844000000000001</v>
      </c>
      <c r="CR21" s="41">
        <v>0.70260100000000003</v>
      </c>
      <c r="CS21" s="41">
        <v>0.51311099999999998</v>
      </c>
      <c r="CT21" s="41"/>
      <c r="CU21" s="42" t="s">
        <v>106</v>
      </c>
      <c r="CV21" s="12"/>
      <c r="CZ21" s="13"/>
    </row>
    <row r="22" spans="1:104" s="15" customFormat="1" ht="21.6" customHeight="1">
      <c r="A22" s="17" t="s">
        <v>121</v>
      </c>
      <c r="B22" s="49" t="s">
        <v>85</v>
      </c>
      <c r="C22" s="117" t="s">
        <v>86</v>
      </c>
      <c r="D22" s="50">
        <v>12.894</v>
      </c>
      <c r="E22" s="50">
        <v>-103.998</v>
      </c>
      <c r="F22" s="50"/>
      <c r="G22" s="50">
        <v>95</v>
      </c>
      <c r="H22" s="21">
        <v>-1.1000000000000001</v>
      </c>
      <c r="I22" s="22">
        <v>0.28000000000000003</v>
      </c>
      <c r="J22" s="21">
        <v>-1.1000000000000001</v>
      </c>
      <c r="K22" s="22">
        <v>0.28000000000000003</v>
      </c>
      <c r="L22" s="155" t="s">
        <v>87</v>
      </c>
      <c r="M22" s="118"/>
      <c r="N22" s="22"/>
      <c r="O22" s="22"/>
      <c r="P22" s="119"/>
      <c r="Q22" s="23"/>
      <c r="R22" s="155"/>
      <c r="S22" s="31"/>
      <c r="T22" s="32">
        <v>145</v>
      </c>
      <c r="U22" s="32"/>
      <c r="V22" s="32"/>
      <c r="W22" s="33"/>
      <c r="X22" s="32"/>
      <c r="Y22" s="32"/>
      <c r="Z22" s="32"/>
      <c r="AA22" s="33">
        <v>0.17466718246457619</v>
      </c>
      <c r="AB22" s="94" t="s">
        <v>122</v>
      </c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63"/>
      <c r="CB22" s="37">
        <v>50.92</v>
      </c>
      <c r="CC22" s="10">
        <v>1.74</v>
      </c>
      <c r="CD22" s="10">
        <v>14.74</v>
      </c>
      <c r="CE22" s="10">
        <v>10.1</v>
      </c>
      <c r="CF22" s="10">
        <v>0.23</v>
      </c>
      <c r="CG22" s="10">
        <v>7.56</v>
      </c>
      <c r="CH22" s="10">
        <v>11.3</v>
      </c>
      <c r="CI22" s="10">
        <v>2.72</v>
      </c>
      <c r="CJ22" s="10">
        <v>0.1</v>
      </c>
      <c r="CK22" s="10"/>
      <c r="CL22" s="147" t="s">
        <v>368</v>
      </c>
      <c r="CM22" s="39"/>
      <c r="CN22" s="40"/>
      <c r="CO22" s="41"/>
      <c r="CP22" s="41"/>
      <c r="CQ22" s="41"/>
      <c r="CR22" s="41"/>
      <c r="CS22" s="41"/>
      <c r="CT22" s="41"/>
      <c r="CU22" s="42"/>
      <c r="CV22" s="12"/>
      <c r="CZ22" s="13"/>
    </row>
    <row r="23" spans="1:104" s="15" customFormat="1" ht="21.6" customHeight="1">
      <c r="A23" s="18" t="s">
        <v>123</v>
      </c>
      <c r="B23" s="49" t="s">
        <v>85</v>
      </c>
      <c r="C23" s="117" t="s">
        <v>86</v>
      </c>
      <c r="D23" s="50">
        <v>13.583</v>
      </c>
      <c r="E23" s="50">
        <v>-104.133</v>
      </c>
      <c r="F23" s="50">
        <v>2640</v>
      </c>
      <c r="G23" s="50">
        <v>104</v>
      </c>
      <c r="H23" s="21">
        <v>-1.04</v>
      </c>
      <c r="I23" s="22">
        <v>0.52</v>
      </c>
      <c r="J23" s="21">
        <v>-1.04</v>
      </c>
      <c r="K23" s="22">
        <v>0.52</v>
      </c>
      <c r="L23" s="155" t="s">
        <v>92</v>
      </c>
      <c r="M23" s="118"/>
      <c r="N23" s="22"/>
      <c r="O23" s="22"/>
      <c r="P23" s="119"/>
      <c r="Q23" s="23"/>
      <c r="R23" s="155"/>
      <c r="S23" s="31"/>
      <c r="T23" s="32">
        <v>327</v>
      </c>
      <c r="U23" s="32"/>
      <c r="V23" s="32"/>
      <c r="W23" s="33"/>
      <c r="X23" s="32"/>
      <c r="Y23" s="32"/>
      <c r="Z23" s="32"/>
      <c r="AA23" s="33">
        <v>0.10703929660029313</v>
      </c>
      <c r="AB23" s="94" t="s">
        <v>92</v>
      </c>
      <c r="AC23" s="11">
        <v>4.7480000000000002</v>
      </c>
      <c r="AD23" s="11">
        <v>183</v>
      </c>
      <c r="AE23" s="11">
        <v>40.4</v>
      </c>
      <c r="AF23" s="11">
        <v>167</v>
      </c>
      <c r="AG23" s="11">
        <v>10.404</v>
      </c>
      <c r="AH23" s="11">
        <v>55.07</v>
      </c>
      <c r="AI23" s="11">
        <v>8.8369999999999997</v>
      </c>
      <c r="AJ23" s="11">
        <v>22.9</v>
      </c>
      <c r="AK23" s="11">
        <v>3.4710000000000001</v>
      </c>
      <c r="AL23" s="11">
        <v>17.03</v>
      </c>
      <c r="AM23" s="11">
        <v>5.1100000000000003</v>
      </c>
      <c r="AN23" s="11">
        <v>1.8</v>
      </c>
      <c r="AO23" s="11">
        <v>5.93</v>
      </c>
      <c r="AP23" s="11">
        <v>1.1080000000000001</v>
      </c>
      <c r="AQ23" s="11">
        <v>7.04</v>
      </c>
      <c r="AR23" s="11">
        <v>1.52</v>
      </c>
      <c r="AS23" s="11">
        <v>4.47</v>
      </c>
      <c r="AT23" s="11"/>
      <c r="AU23" s="11">
        <v>4.05</v>
      </c>
      <c r="AV23" s="11">
        <v>0.61499999999999999</v>
      </c>
      <c r="AW23" s="11">
        <v>3.9420000000000002</v>
      </c>
      <c r="AX23" s="11">
        <v>0.61199999999999999</v>
      </c>
      <c r="AY23" s="11">
        <v>0.93899999999999995</v>
      </c>
      <c r="AZ23" s="11">
        <v>0.66500000000000004</v>
      </c>
      <c r="BA23" s="11">
        <v>0.20599999999999999</v>
      </c>
      <c r="BB23" s="11">
        <v>8.0299999999999994</v>
      </c>
      <c r="BC23" s="11">
        <v>1.37</v>
      </c>
      <c r="BD23" s="11">
        <v>40.799999999999997</v>
      </c>
      <c r="BE23" s="11">
        <v>335</v>
      </c>
      <c r="BF23" s="11">
        <v>224</v>
      </c>
      <c r="BG23" s="11">
        <v>37.9</v>
      </c>
      <c r="BH23" s="11">
        <v>68</v>
      </c>
      <c r="BI23" s="11">
        <v>72</v>
      </c>
      <c r="BJ23" s="11">
        <v>85</v>
      </c>
      <c r="BK23" s="11">
        <v>19.850000000000001</v>
      </c>
      <c r="BL23" s="11"/>
      <c r="BM23" s="11"/>
      <c r="BN23" s="11"/>
      <c r="BO23" s="11"/>
      <c r="BP23" s="11"/>
      <c r="BQ23" s="11"/>
      <c r="BR23" s="11"/>
      <c r="BS23" s="11"/>
      <c r="BT23" s="11"/>
      <c r="BU23" s="11">
        <v>5.4629999999999998E-2</v>
      </c>
      <c r="BV23" s="11"/>
      <c r="BW23" s="11"/>
      <c r="BX23" s="11"/>
      <c r="BY23" s="11"/>
      <c r="BZ23" s="11"/>
      <c r="CA23" s="163" t="s">
        <v>124</v>
      </c>
      <c r="CB23" s="37">
        <v>50.49</v>
      </c>
      <c r="CC23" s="10">
        <v>2.17</v>
      </c>
      <c r="CD23" s="10">
        <v>14.76</v>
      </c>
      <c r="CE23" s="10">
        <v>10.5</v>
      </c>
      <c r="CF23" s="10">
        <v>0.18</v>
      </c>
      <c r="CG23" s="10">
        <v>6.82</v>
      </c>
      <c r="CH23" s="10">
        <v>11</v>
      </c>
      <c r="CI23" s="10">
        <v>3.2</v>
      </c>
      <c r="CJ23" s="10">
        <v>0.36799999999999999</v>
      </c>
      <c r="CK23" s="10">
        <v>0.26300000000000001</v>
      </c>
      <c r="CL23" s="147" t="s">
        <v>125</v>
      </c>
      <c r="CM23" s="39"/>
      <c r="CN23" s="40">
        <f>SQRT((($CO23-17.5)/(22-17.5))^2+(($CR23-0.70219)/(0.7186-0.70219))^2+(($CS23-0.51326)/(0.51326-0.5123))^2)</f>
        <v>0.29767031333986993</v>
      </c>
      <c r="CO23" s="41">
        <v>18.59</v>
      </c>
      <c r="CP23" s="41">
        <v>15.531000000000001</v>
      </c>
      <c r="CQ23" s="41">
        <v>38.100999999999999</v>
      </c>
      <c r="CR23" s="41">
        <v>0.70264000000000004</v>
      </c>
      <c r="CS23" s="41">
        <v>0.513096</v>
      </c>
      <c r="CT23" s="41">
        <v>0.28314499999999998</v>
      </c>
      <c r="CU23" s="42" t="s">
        <v>125</v>
      </c>
      <c r="CV23" s="12"/>
      <c r="CZ23" s="13"/>
    </row>
    <row r="24" spans="1:104" s="15" customFormat="1" ht="21.6" customHeight="1">
      <c r="A24" s="18" t="s">
        <v>126</v>
      </c>
      <c r="B24" s="49" t="s">
        <v>85</v>
      </c>
      <c r="C24" s="117" t="s">
        <v>86</v>
      </c>
      <c r="D24" s="50">
        <v>13.583</v>
      </c>
      <c r="E24" s="50">
        <v>-104.133</v>
      </c>
      <c r="F24" s="50">
        <v>2639</v>
      </c>
      <c r="G24" s="50">
        <v>104</v>
      </c>
      <c r="H24" s="21">
        <v>-1.03</v>
      </c>
      <c r="I24" s="22">
        <v>0.52</v>
      </c>
      <c r="J24" s="21">
        <v>-1.03</v>
      </c>
      <c r="K24" s="22">
        <v>0.52</v>
      </c>
      <c r="L24" s="155" t="s">
        <v>92</v>
      </c>
      <c r="M24" s="118"/>
      <c r="N24" s="22"/>
      <c r="O24" s="22"/>
      <c r="P24" s="119"/>
      <c r="Q24" s="23"/>
      <c r="R24" s="155"/>
      <c r="S24" s="31">
        <v>428</v>
      </c>
      <c r="T24" s="32">
        <v>214</v>
      </c>
      <c r="U24" s="32"/>
      <c r="V24" s="32"/>
      <c r="W24" s="33">
        <v>0.42</v>
      </c>
      <c r="X24" s="32">
        <v>252</v>
      </c>
      <c r="Y24" s="32">
        <v>1547</v>
      </c>
      <c r="Z24" s="32">
        <v>19.626168224299064</v>
      </c>
      <c r="AA24" s="33">
        <v>9.2065953318766741E-2</v>
      </c>
      <c r="AB24" s="94" t="s">
        <v>127</v>
      </c>
      <c r="AC24" s="11">
        <v>2.552</v>
      </c>
      <c r="AD24" s="11">
        <v>152.96899999999999</v>
      </c>
      <c r="AE24" s="11">
        <v>51.957999999999998</v>
      </c>
      <c r="AF24" s="11">
        <v>189</v>
      </c>
      <c r="AG24" s="11">
        <v>7.9530000000000003</v>
      </c>
      <c r="AH24" s="11">
        <v>24.76</v>
      </c>
      <c r="AI24" s="11">
        <v>7.9809999999999999</v>
      </c>
      <c r="AJ24" s="11">
        <v>21.856999999999999</v>
      </c>
      <c r="AK24" s="11">
        <v>3.5150000000000001</v>
      </c>
      <c r="AL24" s="11">
        <v>17.959</v>
      </c>
      <c r="AM24" s="11">
        <v>5.5659999999999998</v>
      </c>
      <c r="AN24" s="11">
        <v>1.847</v>
      </c>
      <c r="AO24" s="11">
        <v>7.1554200000000003</v>
      </c>
      <c r="AP24" s="11">
        <v>1.325</v>
      </c>
      <c r="AQ24" s="11">
        <v>8.3420000000000005</v>
      </c>
      <c r="AR24" s="11">
        <v>1.82</v>
      </c>
      <c r="AS24" s="11">
        <v>5.4326400000000001</v>
      </c>
      <c r="AT24" s="11"/>
      <c r="AU24" s="11">
        <v>5.2350000000000003</v>
      </c>
      <c r="AV24" s="11">
        <v>0.78100000000000003</v>
      </c>
      <c r="AW24" s="11">
        <v>4.5229999999999997</v>
      </c>
      <c r="AX24" s="11">
        <v>0.495</v>
      </c>
      <c r="AY24" s="11">
        <v>0.92</v>
      </c>
      <c r="AZ24" s="11">
        <v>0.441</v>
      </c>
      <c r="BA24" s="11">
        <v>0.157</v>
      </c>
      <c r="BB24" s="11">
        <v>9.36</v>
      </c>
      <c r="BC24" s="11">
        <v>1.53</v>
      </c>
      <c r="BD24" s="11">
        <v>36</v>
      </c>
      <c r="BE24" s="11">
        <v>403</v>
      </c>
      <c r="BF24" s="11">
        <v>48</v>
      </c>
      <c r="BG24" s="11">
        <v>41.5</v>
      </c>
      <c r="BH24" s="11">
        <v>36.200000000000003</v>
      </c>
      <c r="BI24" s="11">
        <v>59.3</v>
      </c>
      <c r="BJ24" s="11">
        <v>94</v>
      </c>
      <c r="BK24" s="11">
        <v>20.2</v>
      </c>
      <c r="BL24" s="11"/>
      <c r="BM24" s="11"/>
      <c r="BN24" s="11"/>
      <c r="BO24" s="11"/>
      <c r="BP24" s="11"/>
      <c r="BQ24" s="11"/>
      <c r="BR24" s="11"/>
      <c r="BS24" s="11"/>
      <c r="BT24" s="11"/>
      <c r="BU24" s="11">
        <v>2.6509999999999999E-2</v>
      </c>
      <c r="BV24" s="11"/>
      <c r="BW24" s="11"/>
      <c r="BX24" s="11"/>
      <c r="BY24" s="11"/>
      <c r="BZ24" s="11"/>
      <c r="CA24" s="163" t="s">
        <v>128</v>
      </c>
      <c r="CB24" s="37">
        <v>49.3</v>
      </c>
      <c r="CC24" s="10">
        <v>2.4980441222554162</v>
      </c>
      <c r="CD24" s="10">
        <v>13.95</v>
      </c>
      <c r="CE24" s="10">
        <v>11.91</v>
      </c>
      <c r="CF24" s="10">
        <v>0.21</v>
      </c>
      <c r="CG24" s="10">
        <v>6.28</v>
      </c>
      <c r="CH24" s="10">
        <v>10.3</v>
      </c>
      <c r="CI24" s="10">
        <v>3.06</v>
      </c>
      <c r="CJ24" s="10">
        <v>0.28000000000000003</v>
      </c>
      <c r="CK24" s="10"/>
      <c r="CL24" s="147" t="s">
        <v>125</v>
      </c>
      <c r="CM24" s="39"/>
      <c r="CN24" s="40">
        <f>SQRT((($CO24-17.5)/(22-17.5))^2+(($CR24-0.70219)/(0.7186-0.70219))^2+(($CS24-0.51326)/(0.51326-0.5123))^2)</f>
        <v>0.22069027363259178</v>
      </c>
      <c r="CO24" s="41">
        <v>18.367999999999999</v>
      </c>
      <c r="CP24" s="41">
        <v>15.494</v>
      </c>
      <c r="CQ24" s="41">
        <v>37.853000000000002</v>
      </c>
      <c r="CR24" s="41">
        <v>0.70252999999999999</v>
      </c>
      <c r="CS24" s="41">
        <v>0.51315900000000003</v>
      </c>
      <c r="CT24" s="41">
        <v>0.28317700000000001</v>
      </c>
      <c r="CU24" s="42" t="s">
        <v>125</v>
      </c>
      <c r="CV24" s="12"/>
      <c r="CZ24" s="13"/>
    </row>
    <row r="25" spans="1:104" s="15" customFormat="1" ht="21.6" customHeight="1">
      <c r="A25" s="20" t="s">
        <v>129</v>
      </c>
      <c r="B25" s="51" t="s">
        <v>85</v>
      </c>
      <c r="C25" s="125" t="s">
        <v>86</v>
      </c>
      <c r="D25" s="52">
        <v>15.817</v>
      </c>
      <c r="E25" s="52">
        <v>-105.4</v>
      </c>
      <c r="F25" s="52">
        <v>2750</v>
      </c>
      <c r="G25" s="52">
        <v>83</v>
      </c>
      <c r="H25" s="24">
        <v>-0.9</v>
      </c>
      <c r="I25" s="25">
        <v>0.28000000000000003</v>
      </c>
      <c r="J25" s="24">
        <v>-0.9</v>
      </c>
      <c r="K25" s="25">
        <v>0.28000000000000003</v>
      </c>
      <c r="L25" s="157" t="s">
        <v>87</v>
      </c>
      <c r="M25" s="126"/>
      <c r="N25" s="25"/>
      <c r="O25" s="25"/>
      <c r="P25" s="127"/>
      <c r="Q25" s="26"/>
      <c r="R25" s="157"/>
      <c r="S25" s="35"/>
      <c r="T25" s="36">
        <v>157</v>
      </c>
      <c r="U25" s="36"/>
      <c r="V25" s="36"/>
      <c r="W25" s="8">
        <v>0.22</v>
      </c>
      <c r="X25" s="36"/>
      <c r="Y25" s="36"/>
      <c r="Z25" s="36">
        <v>14.012738853503185</v>
      </c>
      <c r="AA25" s="8">
        <v>7.7192815332690956E-2</v>
      </c>
      <c r="AB25" s="95" t="s">
        <v>115</v>
      </c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165"/>
      <c r="CB25" s="38">
        <v>51.025000000000006</v>
      </c>
      <c r="CC25" s="6">
        <v>1.55</v>
      </c>
      <c r="CD25" s="6">
        <v>14.42</v>
      </c>
      <c r="CE25" s="6">
        <v>10.5</v>
      </c>
      <c r="CF25" s="6">
        <v>0.125</v>
      </c>
      <c r="CG25" s="6">
        <v>6.5</v>
      </c>
      <c r="CH25" s="6">
        <v>11.164999999999999</v>
      </c>
      <c r="CI25" s="6">
        <v>3.0661500000000004</v>
      </c>
      <c r="CJ25" s="6">
        <v>0.245</v>
      </c>
      <c r="CK25" s="6"/>
      <c r="CL25" s="150" t="s">
        <v>365</v>
      </c>
      <c r="CM25" s="43"/>
      <c r="CN25" s="44"/>
      <c r="CO25" s="45">
        <v>18.334</v>
      </c>
      <c r="CP25" s="45">
        <v>15.492000000000001</v>
      </c>
      <c r="CQ25" s="45">
        <v>37.822000000000003</v>
      </c>
      <c r="CR25" s="45">
        <v>0.70247000000000004</v>
      </c>
      <c r="CS25" s="45"/>
      <c r="CT25" s="45"/>
      <c r="CU25" s="46" t="s">
        <v>117</v>
      </c>
      <c r="CV25" s="12"/>
      <c r="CZ25" s="13"/>
    </row>
    <row r="26" spans="1:104" s="15" customFormat="1" ht="21.6" customHeight="1">
      <c r="A26" s="128" t="s">
        <v>130</v>
      </c>
      <c r="B26" s="121" t="s">
        <v>131</v>
      </c>
      <c r="C26" s="129" t="s">
        <v>86</v>
      </c>
      <c r="D26" s="130">
        <v>-29.02</v>
      </c>
      <c r="E26" s="130">
        <v>-112.7</v>
      </c>
      <c r="F26" s="129">
        <v>2448</v>
      </c>
      <c r="G26" s="129">
        <v>150.977</v>
      </c>
      <c r="H26" s="21">
        <v>-0.21</v>
      </c>
      <c r="I26" s="22">
        <v>0.4</v>
      </c>
      <c r="J26" s="21">
        <v>-0.21</v>
      </c>
      <c r="K26" s="22">
        <v>0.4</v>
      </c>
      <c r="L26" s="158" t="s">
        <v>270</v>
      </c>
      <c r="M26" s="118"/>
      <c r="N26" s="22"/>
      <c r="O26" s="119"/>
      <c r="P26" s="119"/>
      <c r="Q26" s="124"/>
      <c r="R26" s="158"/>
      <c r="S26" s="31"/>
      <c r="T26" s="32">
        <v>56</v>
      </c>
      <c r="U26" s="32"/>
      <c r="V26" s="34"/>
      <c r="W26" s="33">
        <v>0.253</v>
      </c>
      <c r="X26" s="32">
        <v>131</v>
      </c>
      <c r="Y26" s="32"/>
      <c r="Z26" s="32">
        <v>45.178571428571431</v>
      </c>
      <c r="AA26" s="33">
        <v>0.13491534093815538</v>
      </c>
      <c r="AB26" s="94" t="s">
        <v>90</v>
      </c>
      <c r="AC26" s="123">
        <v>0.67</v>
      </c>
      <c r="AD26" s="123">
        <v>132</v>
      </c>
      <c r="AE26" s="123">
        <v>47.5</v>
      </c>
      <c r="AF26" s="123">
        <v>161.19999999999999</v>
      </c>
      <c r="AG26" s="123">
        <v>2.649</v>
      </c>
      <c r="AH26" s="123">
        <v>8.1</v>
      </c>
      <c r="AI26" s="123">
        <v>4.78</v>
      </c>
      <c r="AJ26" s="123">
        <v>15.69</v>
      </c>
      <c r="AK26" s="123">
        <v>2.77</v>
      </c>
      <c r="AL26" s="123">
        <v>14.88</v>
      </c>
      <c r="AM26" s="123">
        <v>5.16</v>
      </c>
      <c r="AN26" s="123">
        <v>1.72</v>
      </c>
      <c r="AO26" s="123">
        <v>6.72</v>
      </c>
      <c r="AP26" s="123">
        <v>1.286</v>
      </c>
      <c r="AQ26" s="123">
        <v>8.23</v>
      </c>
      <c r="AR26" s="123">
        <v>1.83</v>
      </c>
      <c r="AS26" s="123">
        <v>5.14</v>
      </c>
      <c r="AT26" s="123">
        <v>0.93</v>
      </c>
      <c r="AU26" s="123">
        <v>4.8899999999999997</v>
      </c>
      <c r="AV26" s="123">
        <v>0.69599999999999995</v>
      </c>
      <c r="AW26" s="123">
        <v>4.08</v>
      </c>
      <c r="AX26" s="123">
        <v>0.19139999999999999</v>
      </c>
      <c r="AY26" s="123">
        <v>0.63200000000000001</v>
      </c>
      <c r="AZ26" s="123">
        <v>0.158</v>
      </c>
      <c r="BA26" s="123">
        <v>6.6000000000000003E-2</v>
      </c>
      <c r="BB26" s="131"/>
      <c r="BC26" s="131"/>
      <c r="BD26" s="131">
        <v>52.37</v>
      </c>
      <c r="BE26" s="131">
        <v>384</v>
      </c>
      <c r="BF26" s="131">
        <v>293.5</v>
      </c>
      <c r="BG26" s="131">
        <v>42.83</v>
      </c>
      <c r="BH26" s="131">
        <v>98.1</v>
      </c>
      <c r="BI26" s="131">
        <v>53.1</v>
      </c>
      <c r="BJ26" s="131">
        <v>108.3</v>
      </c>
      <c r="BK26" s="131">
        <v>20.3</v>
      </c>
      <c r="BL26" s="131"/>
      <c r="BM26" s="131"/>
      <c r="BN26" s="131"/>
      <c r="BO26" s="131">
        <v>0.48799999999999999</v>
      </c>
      <c r="BP26" s="131"/>
      <c r="BQ26" s="131">
        <v>0.114</v>
      </c>
      <c r="BR26" s="131"/>
      <c r="BS26" s="131">
        <v>1.4870000000000001</v>
      </c>
      <c r="BT26" s="131">
        <v>4.0399999999999998E-2</v>
      </c>
      <c r="BU26" s="131">
        <v>1.0999999999999999E-2</v>
      </c>
      <c r="BV26" s="131">
        <v>0.10059999999999999</v>
      </c>
      <c r="BW26" s="131"/>
      <c r="BX26" s="131"/>
      <c r="BY26" s="131"/>
      <c r="BZ26" s="131"/>
      <c r="CA26" s="164" t="s">
        <v>90</v>
      </c>
      <c r="CB26" s="132">
        <v>50.75</v>
      </c>
      <c r="CC26" s="133">
        <v>2.2599999999999998</v>
      </c>
      <c r="CD26" s="133">
        <v>14.57</v>
      </c>
      <c r="CE26" s="133">
        <v>10.61</v>
      </c>
      <c r="CF26" s="133">
        <v>0.23</v>
      </c>
      <c r="CG26" s="133">
        <v>7.14</v>
      </c>
      <c r="CH26" s="133">
        <v>10.99</v>
      </c>
      <c r="CI26" s="133">
        <v>3.09</v>
      </c>
      <c r="CJ26" s="133">
        <v>0.05</v>
      </c>
      <c r="CK26" s="133">
        <v>0.32</v>
      </c>
      <c r="CL26" s="151" t="s">
        <v>90</v>
      </c>
      <c r="CM26" s="39"/>
      <c r="CN26" s="40">
        <f>SQRT((($CO26-17.5)/(22-17.5))^2+(($CR26-0.70219)/(0.7186-0.70219))^2+(($CS26-0.51326)/(0.51326-0.5123))^2)</f>
        <v>0.26852173075177738</v>
      </c>
      <c r="CO26" s="41">
        <v>18.449000000000002</v>
      </c>
      <c r="CP26" s="41">
        <v>15.515000000000001</v>
      </c>
      <c r="CQ26" s="41">
        <v>37.835000000000001</v>
      </c>
      <c r="CR26" s="41">
        <v>0.70242099999999996</v>
      </c>
      <c r="CS26" s="41">
        <v>0.51310100000000003</v>
      </c>
      <c r="CT26" s="41">
        <v>0.28313700000000003</v>
      </c>
      <c r="CU26" s="42" t="s">
        <v>90</v>
      </c>
    </row>
    <row r="27" spans="1:104" s="15" customFormat="1" ht="21.6" customHeight="1">
      <c r="A27" s="128" t="s">
        <v>132</v>
      </c>
      <c r="B27" s="121" t="s">
        <v>131</v>
      </c>
      <c r="C27" s="129" t="s">
        <v>86</v>
      </c>
      <c r="D27" s="130">
        <v>-26.46</v>
      </c>
      <c r="E27" s="130">
        <v>-112.57</v>
      </c>
      <c r="F27" s="129">
        <v>2272</v>
      </c>
      <c r="G27" s="129">
        <v>150.45500000000001</v>
      </c>
      <c r="H27" s="21">
        <v>-0.39500000000000002</v>
      </c>
      <c r="I27" s="22">
        <v>0.5</v>
      </c>
      <c r="J27" s="21">
        <v>-0.33</v>
      </c>
      <c r="K27" s="22">
        <v>0.4</v>
      </c>
      <c r="L27" s="155" t="s">
        <v>270</v>
      </c>
      <c r="M27" s="27">
        <f>N27+0.28</f>
        <v>-0.45999999999999996</v>
      </c>
      <c r="N27" s="119">
        <v>-0.74</v>
      </c>
      <c r="O27" s="119">
        <v>0.23702320561497769</v>
      </c>
      <c r="P27" s="28">
        <v>0.6</v>
      </c>
      <c r="Q27" s="124">
        <v>5</v>
      </c>
      <c r="R27" s="155" t="s">
        <v>269</v>
      </c>
      <c r="S27" s="31"/>
      <c r="T27" s="32">
        <v>524</v>
      </c>
      <c r="U27" s="32"/>
      <c r="V27" s="34"/>
      <c r="W27" s="33">
        <v>0.69399999999999995</v>
      </c>
      <c r="X27" s="32">
        <v>106</v>
      </c>
      <c r="Y27" s="32"/>
      <c r="Z27" s="32">
        <v>13.244274809160304</v>
      </c>
      <c r="AA27" s="33">
        <v>0.17059758361871</v>
      </c>
      <c r="AB27" s="94" t="s">
        <v>90</v>
      </c>
      <c r="AC27" s="123">
        <v>8.42</v>
      </c>
      <c r="AD27" s="123">
        <v>233.4</v>
      </c>
      <c r="AE27" s="123">
        <v>36.5</v>
      </c>
      <c r="AF27" s="123">
        <v>184.7</v>
      </c>
      <c r="AG27" s="123">
        <v>20.2</v>
      </c>
      <c r="AH27" s="123">
        <v>80</v>
      </c>
      <c r="AI27" s="123">
        <v>13.35</v>
      </c>
      <c r="AJ27" s="123">
        <v>32.92</v>
      </c>
      <c r="AK27" s="123">
        <v>4.5199999999999996</v>
      </c>
      <c r="AL27" s="123">
        <v>20.69</v>
      </c>
      <c r="AM27" s="123">
        <v>5.44</v>
      </c>
      <c r="AN27" s="123">
        <v>1.87</v>
      </c>
      <c r="AO27" s="123">
        <v>6.32</v>
      </c>
      <c r="AP27" s="123">
        <v>1.129</v>
      </c>
      <c r="AQ27" s="123">
        <v>6.67</v>
      </c>
      <c r="AR27" s="123">
        <v>1.43</v>
      </c>
      <c r="AS27" s="123">
        <v>3.92</v>
      </c>
      <c r="AT27" s="123"/>
      <c r="AU27" s="123">
        <v>3.5</v>
      </c>
      <c r="AV27" s="123">
        <v>0.51800000000000002</v>
      </c>
      <c r="AW27" s="123">
        <v>4.21</v>
      </c>
      <c r="AX27" s="123">
        <v>2.1779000000000002</v>
      </c>
      <c r="AY27" s="123">
        <v>0.93400000000000005</v>
      </c>
      <c r="AZ27" s="123">
        <v>1.3320000000000001</v>
      </c>
      <c r="BA27" s="123">
        <v>0.40300000000000002</v>
      </c>
      <c r="BB27" s="131"/>
      <c r="BC27" s="131"/>
      <c r="BD27" s="131">
        <v>38.51</v>
      </c>
      <c r="BE27" s="131">
        <v>306</v>
      </c>
      <c r="BF27" s="131">
        <v>234.6</v>
      </c>
      <c r="BG27" s="131">
        <v>43.72</v>
      </c>
      <c r="BH27" s="131">
        <v>110.6</v>
      </c>
      <c r="BI27" s="131">
        <v>73.599999999999994</v>
      </c>
      <c r="BJ27" s="131">
        <v>99</v>
      </c>
      <c r="BK27" s="131">
        <v>20.54</v>
      </c>
      <c r="BL27" s="131"/>
      <c r="BM27" s="131"/>
      <c r="BN27" s="131"/>
      <c r="BO27" s="131">
        <v>1.03</v>
      </c>
      <c r="BP27" s="131"/>
      <c r="BQ27" s="131">
        <v>0.111</v>
      </c>
      <c r="BR27" s="131"/>
      <c r="BS27" s="131">
        <v>1.7250000000000001</v>
      </c>
      <c r="BT27" s="131">
        <v>6.1899999999999997E-2</v>
      </c>
      <c r="BU27" s="131">
        <v>9.4E-2</v>
      </c>
      <c r="BV27" s="131">
        <v>0.27110000000000001</v>
      </c>
      <c r="BW27" s="131"/>
      <c r="BX27" s="131"/>
      <c r="BY27" s="131"/>
      <c r="BZ27" s="131"/>
      <c r="CA27" s="164" t="s">
        <v>90</v>
      </c>
      <c r="CB27" s="132">
        <v>49.75</v>
      </c>
      <c r="CC27" s="133">
        <v>2.57</v>
      </c>
      <c r="CD27" s="133">
        <v>15.65</v>
      </c>
      <c r="CE27" s="133">
        <v>10.3</v>
      </c>
      <c r="CF27" s="133">
        <v>0.17</v>
      </c>
      <c r="CG27" s="133">
        <v>6.93</v>
      </c>
      <c r="CH27" s="133">
        <v>10.37</v>
      </c>
      <c r="CI27" s="133">
        <v>3.03</v>
      </c>
      <c r="CJ27" s="133">
        <v>0.37</v>
      </c>
      <c r="CK27" s="133">
        <v>0.3</v>
      </c>
      <c r="CL27" s="151" t="s">
        <v>90</v>
      </c>
      <c r="CM27" s="39"/>
      <c r="CN27" s="40">
        <f>SQRT((($CO27-17.5)/(22-17.5))^2+(($CR27-0.70219)/(0.7186-0.70219))^2+(($CS27-0.51326)/(0.51326-0.5123))^2)</f>
        <v>0.47728424164588656</v>
      </c>
      <c r="CO27" s="41">
        <v>19.37</v>
      </c>
      <c r="CP27" s="41">
        <v>15.615</v>
      </c>
      <c r="CQ27" s="41">
        <v>39.026000000000003</v>
      </c>
      <c r="CR27" s="41">
        <v>0.70285399999999998</v>
      </c>
      <c r="CS27" s="41">
        <v>0.51303799999999999</v>
      </c>
      <c r="CT27" s="41">
        <v>0.28307300000000002</v>
      </c>
      <c r="CU27" s="42" t="s">
        <v>90</v>
      </c>
    </row>
    <row r="28" spans="1:104" s="15" customFormat="1" ht="21.6" customHeight="1">
      <c r="A28" s="17" t="s">
        <v>133</v>
      </c>
      <c r="B28" s="49" t="s">
        <v>131</v>
      </c>
      <c r="C28" s="129" t="s">
        <v>86</v>
      </c>
      <c r="D28" s="50">
        <v>-21.561</v>
      </c>
      <c r="E28" s="50">
        <v>-114.303</v>
      </c>
      <c r="F28" s="50">
        <v>2790</v>
      </c>
      <c r="G28" s="50">
        <v>153</v>
      </c>
      <c r="H28" s="21">
        <v>-0.7</v>
      </c>
      <c r="I28" s="22">
        <v>0.28000000000000003</v>
      </c>
      <c r="J28" s="21">
        <v>-0.7</v>
      </c>
      <c r="K28" s="22">
        <v>0.28000000000000003</v>
      </c>
      <c r="L28" s="155" t="s">
        <v>87</v>
      </c>
      <c r="M28" s="118"/>
      <c r="N28" s="22"/>
      <c r="O28" s="22"/>
      <c r="P28" s="119"/>
      <c r="Q28" s="23"/>
      <c r="R28" s="155"/>
      <c r="S28" s="31"/>
      <c r="T28" s="32">
        <v>461</v>
      </c>
      <c r="U28" s="32"/>
      <c r="V28" s="32"/>
      <c r="W28" s="33">
        <v>0.25</v>
      </c>
      <c r="X28" s="32"/>
      <c r="Y28" s="32"/>
      <c r="Z28" s="32">
        <v>5.4229934924078087</v>
      </c>
      <c r="AA28" s="33">
        <v>0.79331597158787792</v>
      </c>
      <c r="AB28" s="94" t="s">
        <v>115</v>
      </c>
      <c r="AC28" s="11"/>
      <c r="AD28" s="11">
        <v>101</v>
      </c>
      <c r="AE28" s="11">
        <v>41</v>
      </c>
      <c r="AF28" s="11">
        <v>109</v>
      </c>
      <c r="AG28" s="11">
        <v>2</v>
      </c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>
        <v>43</v>
      </c>
      <c r="BE28" s="11">
        <v>370</v>
      </c>
      <c r="BF28" s="11">
        <v>137</v>
      </c>
      <c r="BG28" s="11">
        <v>44</v>
      </c>
      <c r="BH28" s="11">
        <v>61</v>
      </c>
      <c r="BI28" s="11">
        <v>71</v>
      </c>
      <c r="BJ28" s="11">
        <v>88</v>
      </c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63" t="s">
        <v>377</v>
      </c>
      <c r="CB28" s="37">
        <v>50.9</v>
      </c>
      <c r="CC28" s="10">
        <v>1.72</v>
      </c>
      <c r="CD28" s="10">
        <v>14.19</v>
      </c>
      <c r="CE28" s="10">
        <v>10.92</v>
      </c>
      <c r="CF28" s="10">
        <v>0.2</v>
      </c>
      <c r="CG28" s="10">
        <v>6.85</v>
      </c>
      <c r="CH28" s="10">
        <v>11.33</v>
      </c>
      <c r="CI28" s="10">
        <v>3.02</v>
      </c>
      <c r="CJ28" s="10">
        <v>7.0000000000000007E-2</v>
      </c>
      <c r="CK28" s="10">
        <v>0.18</v>
      </c>
      <c r="CL28" s="147" t="s">
        <v>377</v>
      </c>
      <c r="CM28" s="39"/>
      <c r="CN28" s="40"/>
      <c r="CO28" s="41"/>
      <c r="CP28" s="41"/>
      <c r="CQ28" s="41"/>
      <c r="CR28" s="41"/>
      <c r="CS28" s="41"/>
      <c r="CT28" s="41"/>
      <c r="CU28" s="42"/>
      <c r="CV28" s="12"/>
      <c r="CZ28" s="13"/>
    </row>
    <row r="29" spans="1:104" s="15" customFormat="1" ht="21.6" customHeight="1">
      <c r="A29" s="20" t="s">
        <v>134</v>
      </c>
      <c r="B29" s="51" t="s">
        <v>131</v>
      </c>
      <c r="C29" s="134" t="s">
        <v>86</v>
      </c>
      <c r="D29" s="52">
        <v>-21.407699999999998</v>
      </c>
      <c r="E29" s="52">
        <v>-114.279</v>
      </c>
      <c r="F29" s="52">
        <v>2800</v>
      </c>
      <c r="G29" s="52">
        <v>153</v>
      </c>
      <c r="H29" s="24">
        <v>-0.8</v>
      </c>
      <c r="I29" s="25">
        <v>0.28000000000000003</v>
      </c>
      <c r="J29" s="24">
        <v>-0.8</v>
      </c>
      <c r="K29" s="25">
        <v>0.28000000000000003</v>
      </c>
      <c r="L29" s="157" t="s">
        <v>87</v>
      </c>
      <c r="M29" s="126"/>
      <c r="N29" s="25"/>
      <c r="O29" s="25"/>
      <c r="P29" s="127"/>
      <c r="Q29" s="26"/>
      <c r="R29" s="157"/>
      <c r="S29" s="35"/>
      <c r="T29" s="36">
        <v>184</v>
      </c>
      <c r="U29" s="36"/>
      <c r="V29" s="36"/>
      <c r="W29" s="8">
        <v>0.18</v>
      </c>
      <c r="X29" s="36">
        <v>5.72</v>
      </c>
      <c r="Y29" s="36"/>
      <c r="Z29" s="36">
        <v>9.7826086956521738</v>
      </c>
      <c r="AA29" s="8">
        <v>0.36941105256875884</v>
      </c>
      <c r="AB29" s="95" t="s">
        <v>115</v>
      </c>
      <c r="AC29" s="9">
        <v>0.54</v>
      </c>
      <c r="AD29" s="9">
        <v>112.64</v>
      </c>
      <c r="AE29" s="9">
        <v>39.07</v>
      </c>
      <c r="AF29" s="9">
        <v>112.96</v>
      </c>
      <c r="AG29" s="9">
        <v>2.52</v>
      </c>
      <c r="AH29" s="9">
        <v>5.32</v>
      </c>
      <c r="AI29" s="9">
        <v>2.9</v>
      </c>
      <c r="AJ29" s="9">
        <v>10.06</v>
      </c>
      <c r="AK29" s="9">
        <v>1.81</v>
      </c>
      <c r="AL29" s="9">
        <v>10.43</v>
      </c>
      <c r="AM29" s="9">
        <v>3.88</v>
      </c>
      <c r="AN29" s="9">
        <v>1.36</v>
      </c>
      <c r="AO29" s="9">
        <v>5.4</v>
      </c>
      <c r="AP29" s="9">
        <v>0.96</v>
      </c>
      <c r="AQ29" s="9">
        <v>6.44</v>
      </c>
      <c r="AR29" s="9">
        <v>1.36</v>
      </c>
      <c r="AS29" s="9">
        <v>4.0199999999999996</v>
      </c>
      <c r="AT29" s="9">
        <v>0.57999999999999996</v>
      </c>
      <c r="AU29" s="9">
        <v>3.79</v>
      </c>
      <c r="AV29" s="9">
        <v>0.56999999999999995</v>
      </c>
      <c r="AW29" s="9">
        <v>2.75</v>
      </c>
      <c r="AX29" s="9"/>
      <c r="AY29" s="9"/>
      <c r="AZ29" s="9"/>
      <c r="BA29" s="9"/>
      <c r="BB29" s="9">
        <v>5.85</v>
      </c>
      <c r="BC29" s="9"/>
      <c r="BD29" s="9"/>
      <c r="BE29" s="9">
        <v>322.45999999999998</v>
      </c>
      <c r="BF29" s="9">
        <v>196.66</v>
      </c>
      <c r="BG29" s="9"/>
      <c r="BH29" s="9"/>
      <c r="BI29" s="9"/>
      <c r="BJ29" s="9">
        <v>84.54</v>
      </c>
      <c r="BK29" s="9">
        <v>17.14</v>
      </c>
      <c r="BL29" s="9">
        <v>1.59</v>
      </c>
      <c r="BM29" s="9"/>
      <c r="BN29" s="9"/>
      <c r="BO29" s="9"/>
      <c r="BP29" s="9"/>
      <c r="BQ29" s="9"/>
      <c r="BR29" s="9"/>
      <c r="BS29" s="9">
        <v>1.29</v>
      </c>
      <c r="BT29" s="9">
        <v>0.02</v>
      </c>
      <c r="BU29" s="9">
        <v>0.01</v>
      </c>
      <c r="BV29" s="9"/>
      <c r="BW29" s="9"/>
      <c r="BX29" s="9"/>
      <c r="BY29" s="9"/>
      <c r="BZ29" s="9"/>
      <c r="CA29" s="165" t="s">
        <v>135</v>
      </c>
      <c r="CB29" s="38">
        <v>51.23</v>
      </c>
      <c r="CC29" s="6">
        <v>1.69</v>
      </c>
      <c r="CD29" s="6">
        <v>14.6</v>
      </c>
      <c r="CE29" s="6">
        <v>10.71</v>
      </c>
      <c r="CF29" s="6">
        <v>0.18</v>
      </c>
      <c r="CG29" s="6">
        <v>7.31</v>
      </c>
      <c r="CH29" s="6">
        <v>11.38</v>
      </c>
      <c r="CI29" s="6">
        <v>2.86</v>
      </c>
      <c r="CJ29" s="6">
        <v>0.06</v>
      </c>
      <c r="CK29" s="6">
        <v>0.17</v>
      </c>
      <c r="CL29" s="150" t="s">
        <v>377</v>
      </c>
      <c r="CM29" s="43">
        <v>8.11</v>
      </c>
      <c r="CN29" s="44"/>
      <c r="CO29" s="45">
        <v>18.04</v>
      </c>
      <c r="CP29" s="45">
        <v>15.308999999999999</v>
      </c>
      <c r="CQ29" s="45">
        <v>37.029000000000003</v>
      </c>
      <c r="CR29" s="45"/>
      <c r="CS29" s="45">
        <v>0.51316399999999995</v>
      </c>
      <c r="CT29" s="45">
        <v>0.28320600000000001</v>
      </c>
      <c r="CU29" s="46" t="s">
        <v>117</v>
      </c>
      <c r="CV29" s="12"/>
      <c r="CZ29" s="13"/>
    </row>
    <row r="30" spans="1:104" s="15" customFormat="1" ht="18" customHeight="1">
      <c r="A30" s="18" t="s">
        <v>136</v>
      </c>
      <c r="B30" s="49" t="s">
        <v>137</v>
      </c>
      <c r="C30" s="117" t="s">
        <v>86</v>
      </c>
      <c r="D30" s="50">
        <v>-56.27</v>
      </c>
      <c r="E30" s="50">
        <v>-139.31</v>
      </c>
      <c r="F30" s="50">
        <v>2883</v>
      </c>
      <c r="G30" s="50">
        <v>45</v>
      </c>
      <c r="H30" s="21">
        <v>-0.16</v>
      </c>
      <c r="I30" s="22">
        <v>0.52</v>
      </c>
      <c r="J30" s="21">
        <v>-0.16</v>
      </c>
      <c r="K30" s="22">
        <v>0.52</v>
      </c>
      <c r="L30" s="155" t="s">
        <v>92</v>
      </c>
      <c r="M30" s="118"/>
      <c r="N30" s="22"/>
      <c r="O30" s="22"/>
      <c r="P30" s="119"/>
      <c r="Q30" s="23"/>
      <c r="R30" s="155"/>
      <c r="S30" s="31"/>
      <c r="T30" s="32">
        <v>67</v>
      </c>
      <c r="U30" s="32"/>
      <c r="V30" s="32"/>
      <c r="W30" s="33"/>
      <c r="X30" s="32"/>
      <c r="Y30" s="32"/>
      <c r="Z30" s="32"/>
      <c r="AA30" s="33">
        <v>0.16141656862243592</v>
      </c>
      <c r="AB30" s="94" t="s">
        <v>92</v>
      </c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63"/>
      <c r="CB30" s="37">
        <v>51.67</v>
      </c>
      <c r="CC30" s="10">
        <v>1.36</v>
      </c>
      <c r="CD30" s="10">
        <v>14.85</v>
      </c>
      <c r="CE30" s="10">
        <v>9.7799999999999994</v>
      </c>
      <c r="CF30" s="10"/>
      <c r="CG30" s="10">
        <v>7.25</v>
      </c>
      <c r="CH30" s="10">
        <v>12.21</v>
      </c>
      <c r="CI30" s="10">
        <v>2.59</v>
      </c>
      <c r="CJ30" s="10">
        <v>0.05</v>
      </c>
      <c r="CK30" s="10">
        <v>0.15</v>
      </c>
      <c r="CL30" s="147" t="s">
        <v>138</v>
      </c>
      <c r="CM30" s="39"/>
      <c r="CN30" s="40">
        <f>SQRT((($CO30-17.5)/(22-17.5))^2+(($CR30-0.70219)/(0.7186-0.70219))^2+(($CS30-0.51326)/(0.51326-0.5123))^2)</f>
        <v>0.19759805416362655</v>
      </c>
      <c r="CO30" s="41">
        <v>18.297000000000001</v>
      </c>
      <c r="CP30" s="41">
        <v>15.484</v>
      </c>
      <c r="CQ30" s="41">
        <v>37.814999999999998</v>
      </c>
      <c r="CR30" s="41">
        <v>0.70242300000000002</v>
      </c>
      <c r="CS30" s="41">
        <v>0.51317699999999999</v>
      </c>
      <c r="CT30" s="41"/>
      <c r="CU30" s="42" t="s">
        <v>139</v>
      </c>
      <c r="CV30" s="12"/>
      <c r="CZ30" s="13"/>
    </row>
    <row r="31" spans="1:104" s="15" customFormat="1" ht="18" customHeight="1">
      <c r="A31" s="18" t="s">
        <v>140</v>
      </c>
      <c r="B31" s="49" t="s">
        <v>137</v>
      </c>
      <c r="C31" s="117" t="s">
        <v>86</v>
      </c>
      <c r="D31" s="50">
        <v>-53.13</v>
      </c>
      <c r="E31" s="50">
        <v>-117.7</v>
      </c>
      <c r="F31" s="50">
        <v>2950</v>
      </c>
      <c r="G31" s="50">
        <v>45</v>
      </c>
      <c r="H31" s="21">
        <v>0.37</v>
      </c>
      <c r="I31" s="22">
        <v>0.52</v>
      </c>
      <c r="J31" s="21">
        <v>0.37</v>
      </c>
      <c r="K31" s="22">
        <v>0.52</v>
      </c>
      <c r="L31" s="155" t="s">
        <v>92</v>
      </c>
      <c r="M31" s="118"/>
      <c r="N31" s="22"/>
      <c r="O31" s="22"/>
      <c r="P31" s="119"/>
      <c r="Q31" s="23"/>
      <c r="R31" s="155"/>
      <c r="S31" s="31"/>
      <c r="T31" s="32">
        <v>66</v>
      </c>
      <c r="U31" s="32"/>
      <c r="V31" s="32"/>
      <c r="W31" s="33"/>
      <c r="X31" s="32"/>
      <c r="Y31" s="32">
        <v>1184</v>
      </c>
      <c r="Z31" s="32"/>
      <c r="AA31" s="33">
        <v>0.19875920763210395</v>
      </c>
      <c r="AB31" s="94" t="s">
        <v>141</v>
      </c>
      <c r="AC31" s="11">
        <v>0.78500000000000003</v>
      </c>
      <c r="AD31" s="11">
        <v>87.45</v>
      </c>
      <c r="AE31" s="11">
        <v>26.68</v>
      </c>
      <c r="AF31" s="11">
        <v>77.67</v>
      </c>
      <c r="AG31" s="11">
        <v>2.3439999999999999</v>
      </c>
      <c r="AH31" s="11">
        <v>9.1199999999999992</v>
      </c>
      <c r="AI31" s="11">
        <v>2.9049999999999998</v>
      </c>
      <c r="AJ31" s="11">
        <v>8.782</v>
      </c>
      <c r="AK31" s="11">
        <v>1.5669999999999999</v>
      </c>
      <c r="AL31" s="11">
        <v>8.0039999999999996</v>
      </c>
      <c r="AM31" s="11">
        <v>3.0249999999999999</v>
      </c>
      <c r="AN31" s="11">
        <v>1.19</v>
      </c>
      <c r="AO31" s="11">
        <v>3.8839999999999999</v>
      </c>
      <c r="AP31" s="11">
        <v>0.373</v>
      </c>
      <c r="AQ31" s="11">
        <v>5.343</v>
      </c>
      <c r="AR31" s="11">
        <v>1.1279999999999999</v>
      </c>
      <c r="AS31" s="11">
        <v>3.33</v>
      </c>
      <c r="AT31" s="11">
        <v>0.49199999999999999</v>
      </c>
      <c r="AU31" s="11">
        <v>3.1419999999999999</v>
      </c>
      <c r="AV31" s="11">
        <v>0.48199999999999998</v>
      </c>
      <c r="AW31" s="11">
        <v>2.2170000000000001</v>
      </c>
      <c r="AX31" s="11">
        <v>0.14899999999999999</v>
      </c>
      <c r="AY31" s="11">
        <v>0.36199999999999999</v>
      </c>
      <c r="AZ31" s="11">
        <v>0.18410000000000001</v>
      </c>
      <c r="BA31" s="11">
        <v>5.1499999999999997E-2</v>
      </c>
      <c r="BB31" s="11">
        <v>5.9059999999999997</v>
      </c>
      <c r="BC31" s="11">
        <v>0.38100000000000001</v>
      </c>
      <c r="BD31" s="11">
        <v>36.799999999999997</v>
      </c>
      <c r="BE31" s="11">
        <v>286.3</v>
      </c>
      <c r="BF31" s="11">
        <v>337.4</v>
      </c>
      <c r="BG31" s="11">
        <v>42.32</v>
      </c>
      <c r="BH31" s="11">
        <v>123.8</v>
      </c>
      <c r="BI31" s="11">
        <v>66.52</v>
      </c>
      <c r="BJ31" s="11">
        <v>91.46</v>
      </c>
      <c r="BK31" s="11">
        <v>16.940000000000001</v>
      </c>
      <c r="BL31" s="11">
        <v>1.4019999999999999</v>
      </c>
      <c r="BM31" s="11">
        <v>0.11799999999999999</v>
      </c>
      <c r="BN31" s="11">
        <v>0.30599999999999999</v>
      </c>
      <c r="BO31" s="11">
        <v>0.41799999999999998</v>
      </c>
      <c r="BP31" s="11">
        <v>1.6E-2</v>
      </c>
      <c r="BQ31" s="11">
        <v>0.127</v>
      </c>
      <c r="BR31" s="11">
        <v>7.4999999999999997E-2</v>
      </c>
      <c r="BS31" s="11">
        <v>0.83599999999999997</v>
      </c>
      <c r="BT31" s="11">
        <v>0.01</v>
      </c>
      <c r="BU31" s="11">
        <v>8.9999999999999993E-3</v>
      </c>
      <c r="BV31" s="11">
        <v>2.8000000000000001E-2</v>
      </c>
      <c r="BW31" s="11">
        <v>0.56000000000000005</v>
      </c>
      <c r="BX31" s="11">
        <v>0.73</v>
      </c>
      <c r="BY31" s="11">
        <v>0.01</v>
      </c>
      <c r="BZ31" s="11">
        <v>7.0000000000000001E-3</v>
      </c>
      <c r="CA31" s="163" t="s">
        <v>369</v>
      </c>
      <c r="CB31" s="37">
        <v>49.88</v>
      </c>
      <c r="CC31" s="10">
        <v>1.41</v>
      </c>
      <c r="CD31" s="10">
        <v>15.37</v>
      </c>
      <c r="CE31" s="10">
        <v>9.74</v>
      </c>
      <c r="CF31" s="10"/>
      <c r="CG31" s="10">
        <v>8.25</v>
      </c>
      <c r="CH31" s="10">
        <v>12.04</v>
      </c>
      <c r="CI31" s="10">
        <v>2.2400000000000002</v>
      </c>
      <c r="CJ31" s="10">
        <v>0.04</v>
      </c>
      <c r="CK31" s="10">
        <v>0.12</v>
      </c>
      <c r="CL31" s="147" t="s">
        <v>138</v>
      </c>
      <c r="CM31" s="39"/>
      <c r="CN31" s="40">
        <f>SQRT((($CO31-17.5)/(22-17.5))^2+(($CR31-0.70219)/(0.7186-0.70219))^2+(($CS31-0.51326)/(0.51326-0.5123))^2)</f>
        <v>0.34006837933919865</v>
      </c>
      <c r="CO31" s="41">
        <v>18.805</v>
      </c>
      <c r="CP31" s="41">
        <v>15.506</v>
      </c>
      <c r="CQ31" s="41">
        <v>38.075000000000003</v>
      </c>
      <c r="CR31" s="41">
        <v>0.70241500000000001</v>
      </c>
      <c r="CS31" s="41">
        <v>0.51309000000000005</v>
      </c>
      <c r="CT31" s="41"/>
      <c r="CU31" s="42" t="s">
        <v>139</v>
      </c>
      <c r="CV31" s="12"/>
      <c r="CZ31" s="13"/>
    </row>
    <row r="32" spans="1:104" s="15" customFormat="1" ht="18" customHeight="1">
      <c r="A32" s="19" t="s">
        <v>142</v>
      </c>
      <c r="B32" s="51" t="s">
        <v>137</v>
      </c>
      <c r="C32" s="125" t="s">
        <v>86</v>
      </c>
      <c r="D32" s="52">
        <v>-54.01</v>
      </c>
      <c r="E32" s="52">
        <v>-118.14</v>
      </c>
      <c r="F32" s="52">
        <v>2590</v>
      </c>
      <c r="G32" s="52">
        <v>45</v>
      </c>
      <c r="H32" s="24">
        <v>-0.46</v>
      </c>
      <c r="I32" s="25">
        <v>0.52</v>
      </c>
      <c r="J32" s="24">
        <v>-0.46</v>
      </c>
      <c r="K32" s="25">
        <v>0.52</v>
      </c>
      <c r="L32" s="157" t="s">
        <v>92</v>
      </c>
      <c r="M32" s="126"/>
      <c r="N32" s="25"/>
      <c r="O32" s="25"/>
      <c r="P32" s="127"/>
      <c r="Q32" s="26"/>
      <c r="R32" s="157"/>
      <c r="S32" s="35"/>
      <c r="T32" s="36">
        <v>203</v>
      </c>
      <c r="U32" s="36"/>
      <c r="V32" s="36"/>
      <c r="W32" s="8"/>
      <c r="X32" s="36"/>
      <c r="Y32" s="36">
        <v>1575</v>
      </c>
      <c r="Z32" s="36"/>
      <c r="AA32" s="8">
        <v>0.15283378465650416</v>
      </c>
      <c r="AB32" s="95" t="s">
        <v>141</v>
      </c>
      <c r="AC32" s="9">
        <v>1.7430000000000001</v>
      </c>
      <c r="AD32" s="9">
        <v>120.3</v>
      </c>
      <c r="AE32" s="9">
        <v>44.47</v>
      </c>
      <c r="AF32" s="9">
        <v>142.30000000000001</v>
      </c>
      <c r="AG32" s="9">
        <v>5.3579999999999997</v>
      </c>
      <c r="AH32" s="9">
        <v>18.61</v>
      </c>
      <c r="AI32" s="9">
        <v>5.8449999999999998</v>
      </c>
      <c r="AJ32" s="9">
        <v>17.21</v>
      </c>
      <c r="AK32" s="9">
        <v>2.7970000000000002</v>
      </c>
      <c r="AL32" s="9">
        <v>14.7</v>
      </c>
      <c r="AM32" s="9">
        <v>5.1150000000000002</v>
      </c>
      <c r="AN32" s="9">
        <v>1.8089999999999999</v>
      </c>
      <c r="AO32" s="9">
        <v>6.5090000000000003</v>
      </c>
      <c r="AP32" s="9">
        <v>1.1559999999999999</v>
      </c>
      <c r="AQ32" s="9">
        <v>7.827</v>
      </c>
      <c r="AR32" s="9">
        <v>1.7050000000000001</v>
      </c>
      <c r="AS32" s="9">
        <v>5.048</v>
      </c>
      <c r="AT32" s="9">
        <v>0.68300000000000005</v>
      </c>
      <c r="AU32" s="9">
        <v>4.8890000000000002</v>
      </c>
      <c r="AV32" s="9">
        <v>0.69</v>
      </c>
      <c r="AW32" s="9">
        <v>3.823</v>
      </c>
      <c r="AX32" s="9">
        <v>0.316</v>
      </c>
      <c r="AY32" s="9">
        <v>0.624</v>
      </c>
      <c r="AZ32" s="9">
        <v>0.33860000000000001</v>
      </c>
      <c r="BA32" s="9">
        <v>0.1095</v>
      </c>
      <c r="BB32" s="9">
        <v>8.7420000000000009</v>
      </c>
      <c r="BC32" s="9">
        <v>0.70899999999999996</v>
      </c>
      <c r="BD32" s="9">
        <v>43</v>
      </c>
      <c r="BE32" s="9">
        <v>403.4</v>
      </c>
      <c r="BF32" s="9">
        <v>61.16</v>
      </c>
      <c r="BG32" s="9">
        <v>45.18</v>
      </c>
      <c r="BH32" s="9">
        <v>37.520000000000003</v>
      </c>
      <c r="BI32" s="9">
        <v>59.58</v>
      </c>
      <c r="BJ32" s="9">
        <v>131.19999999999999</v>
      </c>
      <c r="BK32" s="9">
        <v>20.22</v>
      </c>
      <c r="BL32" s="9">
        <v>1.611</v>
      </c>
      <c r="BM32" s="9">
        <v>0.217</v>
      </c>
      <c r="BN32" s="9">
        <v>0.39900000000000002</v>
      </c>
      <c r="BO32" s="9">
        <v>0.67100000000000004</v>
      </c>
      <c r="BP32" s="9">
        <v>1.4999999999999999E-2</v>
      </c>
      <c r="BQ32" s="9">
        <v>0.17399999999999999</v>
      </c>
      <c r="BR32" s="9">
        <v>0.108</v>
      </c>
      <c r="BS32" s="9">
        <v>1.56</v>
      </c>
      <c r="BT32" s="9">
        <v>1.6E-2</v>
      </c>
      <c r="BU32" s="9">
        <v>1.4E-2</v>
      </c>
      <c r="BV32" s="9">
        <v>4.7E-2</v>
      </c>
      <c r="BW32" s="9"/>
      <c r="BX32" s="9"/>
      <c r="BY32" s="9">
        <v>1.6E-2</v>
      </c>
      <c r="BZ32" s="9">
        <v>7.0000000000000001E-3</v>
      </c>
      <c r="CA32" s="165" t="s">
        <v>369</v>
      </c>
      <c r="CB32" s="38">
        <v>50.36</v>
      </c>
      <c r="CC32" s="6">
        <v>2.29</v>
      </c>
      <c r="CD32" s="6">
        <v>16.099999999999998</v>
      </c>
      <c r="CE32" s="6">
        <v>12.73</v>
      </c>
      <c r="CF32" s="6"/>
      <c r="CG32" s="6">
        <v>6.22</v>
      </c>
      <c r="CH32" s="6">
        <v>10.3</v>
      </c>
      <c r="CI32" s="6">
        <v>2.99</v>
      </c>
      <c r="CJ32" s="6">
        <v>0.16</v>
      </c>
      <c r="CK32" s="6">
        <v>0.18</v>
      </c>
      <c r="CL32" s="150" t="s">
        <v>138</v>
      </c>
      <c r="CM32" s="43"/>
      <c r="CN32" s="44"/>
      <c r="CO32" s="45"/>
      <c r="CP32" s="45"/>
      <c r="CQ32" s="45"/>
      <c r="CR32" s="45">
        <v>0.70244099999999998</v>
      </c>
      <c r="CS32" s="45">
        <v>0.51311099999999998</v>
      </c>
      <c r="CT32" s="45"/>
      <c r="CU32" s="46" t="s">
        <v>139</v>
      </c>
      <c r="CV32" s="12"/>
      <c r="CZ32" s="13"/>
    </row>
    <row r="33" spans="1:104" s="15" customFormat="1" ht="21.6" customHeight="1">
      <c r="A33" s="120" t="s">
        <v>143</v>
      </c>
      <c r="B33" s="121" t="s">
        <v>144</v>
      </c>
      <c r="C33" s="117" t="s">
        <v>86</v>
      </c>
      <c r="D33" s="122">
        <v>3.16</v>
      </c>
      <c r="E33" s="122">
        <v>-87.22</v>
      </c>
      <c r="F33" s="117">
        <v>2640</v>
      </c>
      <c r="G33" s="117">
        <v>60.9895</v>
      </c>
      <c r="H33" s="21">
        <v>0.2</v>
      </c>
      <c r="I33" s="22">
        <v>0.4</v>
      </c>
      <c r="J33" s="21">
        <v>0.2</v>
      </c>
      <c r="K33" s="22">
        <v>0.4</v>
      </c>
      <c r="L33" s="155" t="s">
        <v>270</v>
      </c>
      <c r="M33" s="27"/>
      <c r="N33" s="28"/>
      <c r="O33" s="28"/>
      <c r="P33" s="28"/>
      <c r="Q33" s="135"/>
      <c r="R33" s="156"/>
      <c r="S33" s="31">
        <v>250.22224321116497</v>
      </c>
      <c r="T33" s="32">
        <v>1156.061330835877</v>
      </c>
      <c r="U33" s="32"/>
      <c r="V33" s="34"/>
      <c r="W33" s="33">
        <v>0.74198016918314913</v>
      </c>
      <c r="X33" s="32">
        <v>21.950062657525596</v>
      </c>
      <c r="Y33" s="32">
        <v>1469.5665024962564</v>
      </c>
      <c r="Z33" s="32">
        <v>6.4181730622082895</v>
      </c>
      <c r="AA33" s="33">
        <v>0.81917231405010504</v>
      </c>
      <c r="AB33" s="94" t="s">
        <v>90</v>
      </c>
      <c r="AC33" s="123">
        <v>3.0971484937567304</v>
      </c>
      <c r="AD33" s="123">
        <v>93.71370348546327</v>
      </c>
      <c r="AE33" s="123">
        <v>48.223860776531069</v>
      </c>
      <c r="AF33" s="123">
        <v>132.52387739055791</v>
      </c>
      <c r="AG33" s="123">
        <v>4.0270513117106237</v>
      </c>
      <c r="AH33" s="123">
        <v>30.264300727343102</v>
      </c>
      <c r="AI33" s="123">
        <v>5.2834018896797934</v>
      </c>
      <c r="AJ33" s="123">
        <v>14.622663767001683</v>
      </c>
      <c r="AK33" s="123">
        <v>2.3626335681308253</v>
      </c>
      <c r="AL33" s="123">
        <v>13.48733367995769</v>
      </c>
      <c r="AM33" s="123">
        <v>5.0208743035631995</v>
      </c>
      <c r="AN33" s="123">
        <v>1.6886843236894877</v>
      </c>
      <c r="AO33" s="123">
        <v>6.7737382541907136</v>
      </c>
      <c r="AP33" s="123">
        <v>1.1824050534125472</v>
      </c>
      <c r="AQ33" s="123">
        <v>7.9574281658064399</v>
      </c>
      <c r="AR33" s="123">
        <v>1.7473703312063298</v>
      </c>
      <c r="AS33" s="123">
        <v>5.0865475690944049</v>
      </c>
      <c r="AT33" s="123">
        <v>0.72435595048352552</v>
      </c>
      <c r="AU33" s="123">
        <v>5.2670760603620614</v>
      </c>
      <c r="AV33" s="123">
        <v>0.73692426300764979</v>
      </c>
      <c r="AW33" s="123">
        <v>3.6503626764917199</v>
      </c>
      <c r="AX33" s="123">
        <v>0.26310569710160359</v>
      </c>
      <c r="AY33" s="123">
        <v>0.68734538445125759</v>
      </c>
      <c r="AZ33" s="123">
        <v>0.57556557740965109</v>
      </c>
      <c r="BA33" s="123">
        <v>0.23615395723025223</v>
      </c>
      <c r="BB33" s="11">
        <v>7.9833041920540397</v>
      </c>
      <c r="BC33" s="11">
        <v>0.65061247063794581</v>
      </c>
      <c r="BD33" s="11">
        <v>47.566600446019009</v>
      </c>
      <c r="BE33" s="11">
        <v>470.52961274629001</v>
      </c>
      <c r="BF33" s="11">
        <v>103.55286682122934</v>
      </c>
      <c r="BG33" s="11">
        <v>46.298275077424435</v>
      </c>
      <c r="BH33" s="11">
        <v>50.07475837840672</v>
      </c>
      <c r="BI33" s="11">
        <v>155.34439080002898</v>
      </c>
      <c r="BJ33" s="11">
        <v>141.68273311749013</v>
      </c>
      <c r="BK33" s="11">
        <v>21.395950268309665</v>
      </c>
      <c r="BL33" s="11">
        <v>1.6985598997915992</v>
      </c>
      <c r="BM33" s="11"/>
      <c r="BN33" s="11">
        <v>0.55723607903449812</v>
      </c>
      <c r="BO33" s="11">
        <v>0.74757771379287674</v>
      </c>
      <c r="BP33" s="11">
        <v>3.3697490660699131E-2</v>
      </c>
      <c r="BQ33" s="11">
        <v>0.19300667948219799</v>
      </c>
      <c r="BR33" s="11">
        <v>0.116236446921442</v>
      </c>
      <c r="BS33" s="11">
        <v>1.7401612295568658</v>
      </c>
      <c r="BT33" s="11"/>
      <c r="BU33" s="11">
        <v>4.6418482224592793E-2</v>
      </c>
      <c r="BV33" s="11">
        <v>6.7854148158964289E-2</v>
      </c>
      <c r="BW33" s="11"/>
      <c r="BX33" s="11"/>
      <c r="BY33" s="11">
        <v>1.8450511325163909E-2</v>
      </c>
      <c r="BZ33" s="11">
        <v>1.4735690727851605E-2</v>
      </c>
      <c r="CA33" s="164" t="s">
        <v>90</v>
      </c>
      <c r="CB33" s="37">
        <v>50.45</v>
      </c>
      <c r="CC33" s="10">
        <v>2.08</v>
      </c>
      <c r="CD33" s="10">
        <v>13.87</v>
      </c>
      <c r="CE33" s="10">
        <v>12.95</v>
      </c>
      <c r="CF33" s="10"/>
      <c r="CG33" s="10">
        <v>5.57</v>
      </c>
      <c r="CH33" s="10">
        <v>10.29</v>
      </c>
      <c r="CI33" s="10">
        <v>3.05</v>
      </c>
      <c r="CJ33" s="10">
        <v>0.17</v>
      </c>
      <c r="CK33" s="10">
        <v>0.18</v>
      </c>
      <c r="CL33" s="148" t="s">
        <v>90</v>
      </c>
      <c r="CM33" s="39"/>
      <c r="CN33" s="40"/>
      <c r="CO33" s="41"/>
      <c r="CP33" s="41"/>
      <c r="CQ33" s="41"/>
      <c r="CR33" s="41"/>
      <c r="CS33" s="41"/>
      <c r="CT33" s="41"/>
      <c r="CU33" s="42"/>
    </row>
    <row r="34" spans="1:104" s="15" customFormat="1" ht="21.6" customHeight="1">
      <c r="A34" s="120" t="s">
        <v>145</v>
      </c>
      <c r="B34" s="121" t="s">
        <v>144</v>
      </c>
      <c r="C34" s="117" t="s">
        <v>86</v>
      </c>
      <c r="D34" s="122">
        <v>0.82</v>
      </c>
      <c r="E34" s="122">
        <v>-86.13</v>
      </c>
      <c r="F34" s="117">
        <v>2500</v>
      </c>
      <c r="G34" s="117">
        <v>62.624499999999998</v>
      </c>
      <c r="H34" s="21">
        <v>-0.59</v>
      </c>
      <c r="I34" s="22">
        <v>0.4</v>
      </c>
      <c r="J34" s="21">
        <v>-0.59</v>
      </c>
      <c r="K34" s="22">
        <v>0.4</v>
      </c>
      <c r="L34" s="155" t="s">
        <v>270</v>
      </c>
      <c r="M34" s="118"/>
      <c r="N34" s="119"/>
      <c r="O34" s="119"/>
      <c r="P34" s="119"/>
      <c r="Q34" s="124"/>
      <c r="R34" s="158"/>
      <c r="S34" s="31">
        <v>304.3907030786998</v>
      </c>
      <c r="T34" s="32">
        <v>782.77308704340919</v>
      </c>
      <c r="U34" s="32"/>
      <c r="V34" s="34"/>
      <c r="W34" s="33">
        <v>0.41470548179213312</v>
      </c>
      <c r="X34" s="32">
        <v>138.19836073365869</v>
      </c>
      <c r="Y34" s="32">
        <v>1789.9318636394871</v>
      </c>
      <c r="Z34" s="32">
        <v>5.2979016353066744</v>
      </c>
      <c r="AA34" s="33">
        <v>0.7857745380630502</v>
      </c>
      <c r="AB34" s="94" t="s">
        <v>90</v>
      </c>
      <c r="AC34" s="123">
        <v>1.972502474100974</v>
      </c>
      <c r="AD34" s="123">
        <v>68.638787735247178</v>
      </c>
      <c r="AE34" s="123">
        <v>54.303181312872901</v>
      </c>
      <c r="AF34" s="123">
        <v>146.84960996521511</v>
      </c>
      <c r="AG34" s="123">
        <v>4.9767754490117957</v>
      </c>
      <c r="AH34" s="123">
        <v>17.387855278164501</v>
      </c>
      <c r="AI34" s="123">
        <v>5.1414127848185247</v>
      </c>
      <c r="AJ34" s="123">
        <v>15.004671266407295</v>
      </c>
      <c r="AK34" s="123">
        <v>2.6880764832243504</v>
      </c>
      <c r="AL34" s="123">
        <v>14.842404509101858</v>
      </c>
      <c r="AM34" s="123">
        <v>5.4616202667256575</v>
      </c>
      <c r="AN34" s="123">
        <v>1.8001092482530934</v>
      </c>
      <c r="AO34" s="123">
        <v>7.3674106013387366</v>
      </c>
      <c r="AP34" s="123">
        <v>1.3616650673965087</v>
      </c>
      <c r="AQ34" s="123">
        <v>9.32983228270386</v>
      </c>
      <c r="AR34" s="123">
        <v>2.0548122777858868</v>
      </c>
      <c r="AS34" s="123">
        <v>6.2079864651142271</v>
      </c>
      <c r="AT34" s="123">
        <v>0.89728150287728203</v>
      </c>
      <c r="AU34" s="123">
        <v>5.9512728052243515</v>
      </c>
      <c r="AV34" s="123">
        <v>0.88382189421848101</v>
      </c>
      <c r="AW34" s="123">
        <v>3.9936040048747388</v>
      </c>
      <c r="AX34" s="123">
        <v>0.30143962740891844</v>
      </c>
      <c r="AY34" s="123">
        <v>0.47836692654215779</v>
      </c>
      <c r="AZ34" s="123">
        <v>0.35707226464731157</v>
      </c>
      <c r="BA34" s="123">
        <v>9.2130433641243806E-2</v>
      </c>
      <c r="BB34" s="11">
        <v>8.335135464487422</v>
      </c>
      <c r="BC34" s="11">
        <v>0.60043291588426306</v>
      </c>
      <c r="BD34" s="11">
        <v>49.214940293461382</v>
      </c>
      <c r="BE34" s="11">
        <v>483.79173040550182</v>
      </c>
      <c r="BF34" s="11">
        <v>116.04327709367001</v>
      </c>
      <c r="BG34" s="11">
        <v>44.684839223776912</v>
      </c>
      <c r="BH34" s="11">
        <v>54.497114448903602</v>
      </c>
      <c r="BI34" s="11">
        <v>64.161519915085492</v>
      </c>
      <c r="BJ34" s="11">
        <v>153.81890479565192</v>
      </c>
      <c r="BK34" s="11">
        <v>20.659309894550063</v>
      </c>
      <c r="BL34" s="11">
        <v>1.6105173434555899</v>
      </c>
      <c r="BM34" s="11"/>
      <c r="BN34" s="11"/>
      <c r="BO34" s="11">
        <v>0.5955413219225949</v>
      </c>
      <c r="BP34" s="11"/>
      <c r="BQ34" s="11">
        <v>0.19430273330728906</v>
      </c>
      <c r="BR34" s="11">
        <v>0.12471033243626459</v>
      </c>
      <c r="BS34" s="11">
        <v>1.5633845315118824</v>
      </c>
      <c r="BT34" s="11"/>
      <c r="BU34" s="11">
        <v>2.0774952823732259E-2</v>
      </c>
      <c r="BV34" s="11">
        <v>4.0990252943528933E-2</v>
      </c>
      <c r="BW34" s="11"/>
      <c r="BX34" s="11"/>
      <c r="BY34" s="11">
        <v>1.1128182111513747E-2</v>
      </c>
      <c r="BZ34" s="11">
        <v>8.5528452826492476E-3</v>
      </c>
      <c r="CA34" s="164" t="s">
        <v>90</v>
      </c>
      <c r="CB34" s="37">
        <v>51.37</v>
      </c>
      <c r="CC34" s="10">
        <v>2.1800000000000002</v>
      </c>
      <c r="CD34" s="10">
        <v>13.14</v>
      </c>
      <c r="CE34" s="10">
        <v>13.85</v>
      </c>
      <c r="CF34" s="10"/>
      <c r="CG34" s="10">
        <v>5.91</v>
      </c>
      <c r="CH34" s="10">
        <v>10.67</v>
      </c>
      <c r="CI34" s="10">
        <v>2.42</v>
      </c>
      <c r="CJ34" s="10">
        <v>0.12</v>
      </c>
      <c r="CK34" s="10">
        <v>0.26</v>
      </c>
      <c r="CL34" s="148" t="s">
        <v>90</v>
      </c>
      <c r="CM34" s="39"/>
      <c r="CN34" s="40"/>
      <c r="CO34" s="41"/>
      <c r="CP34" s="41"/>
      <c r="CQ34" s="41"/>
      <c r="CR34" s="41"/>
      <c r="CS34" s="41"/>
      <c r="CT34" s="41"/>
      <c r="CU34" s="42"/>
    </row>
    <row r="35" spans="1:104" s="15" customFormat="1" ht="21.6" customHeight="1">
      <c r="A35" s="17" t="s">
        <v>146</v>
      </c>
      <c r="B35" s="49" t="s">
        <v>144</v>
      </c>
      <c r="C35" s="117" t="s">
        <v>86</v>
      </c>
      <c r="D35" s="50">
        <v>0.77380000000000004</v>
      </c>
      <c r="E35" s="50">
        <v>-85.917299999999997</v>
      </c>
      <c r="F35" s="50">
        <v>2580</v>
      </c>
      <c r="G35" s="50"/>
      <c r="H35" s="21">
        <v>-0.3</v>
      </c>
      <c r="I35" s="22">
        <v>0.28000000000000003</v>
      </c>
      <c r="J35" s="21">
        <v>-0.3</v>
      </c>
      <c r="K35" s="22">
        <v>0.28000000000000003</v>
      </c>
      <c r="L35" s="155" t="s">
        <v>87</v>
      </c>
      <c r="M35" s="118"/>
      <c r="N35" s="22"/>
      <c r="O35" s="22"/>
      <c r="P35" s="119"/>
      <c r="Q35" s="23"/>
      <c r="R35" s="155"/>
      <c r="S35" s="31"/>
      <c r="T35" s="32">
        <v>426</v>
      </c>
      <c r="U35" s="32"/>
      <c r="V35" s="32"/>
      <c r="W35" s="33"/>
      <c r="X35" s="32"/>
      <c r="Y35" s="32">
        <v>1319</v>
      </c>
      <c r="Z35" s="32"/>
      <c r="AA35" s="33">
        <v>0.86912067703924056</v>
      </c>
      <c r="AB35" s="94" t="s">
        <v>147</v>
      </c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63"/>
      <c r="CB35" s="37"/>
      <c r="CC35" s="10"/>
      <c r="CD35" s="10"/>
      <c r="CE35" s="10"/>
      <c r="CF35" s="10"/>
      <c r="CG35" s="10">
        <v>6.6</v>
      </c>
      <c r="CH35" s="10"/>
      <c r="CI35" s="10">
        <v>2.4486400000000006</v>
      </c>
      <c r="CJ35" s="10">
        <v>5.9043600000000002E-2</v>
      </c>
      <c r="CK35" s="10"/>
      <c r="CL35" s="147" t="s">
        <v>148</v>
      </c>
      <c r="CM35" s="39"/>
      <c r="CN35" s="40"/>
      <c r="CO35" s="41"/>
      <c r="CP35" s="41"/>
      <c r="CQ35" s="41"/>
      <c r="CR35" s="41"/>
      <c r="CS35" s="41"/>
      <c r="CT35" s="41"/>
      <c r="CU35" s="42"/>
      <c r="CV35" s="12"/>
      <c r="CZ35" s="13"/>
    </row>
    <row r="36" spans="1:104" s="15" customFormat="1" ht="21.6" customHeight="1">
      <c r="A36" s="17" t="s">
        <v>149</v>
      </c>
      <c r="B36" s="49" t="s">
        <v>144</v>
      </c>
      <c r="C36" s="117" t="s">
        <v>86</v>
      </c>
      <c r="D36" s="50">
        <v>0.71299999999999997</v>
      </c>
      <c r="E36" s="50">
        <v>-85.894999999999996</v>
      </c>
      <c r="F36" s="50">
        <v>2750</v>
      </c>
      <c r="G36" s="50">
        <v>58</v>
      </c>
      <c r="H36" s="21">
        <v>-0.8</v>
      </c>
      <c r="I36" s="22">
        <v>0.28000000000000003</v>
      </c>
      <c r="J36" s="21">
        <v>-0.8</v>
      </c>
      <c r="K36" s="22">
        <v>0.28000000000000003</v>
      </c>
      <c r="L36" s="155" t="s">
        <v>87</v>
      </c>
      <c r="M36" s="118"/>
      <c r="N36" s="22"/>
      <c r="O36" s="22"/>
      <c r="P36" s="119"/>
      <c r="Q36" s="23"/>
      <c r="R36" s="155"/>
      <c r="S36" s="31"/>
      <c r="T36" s="32">
        <v>429</v>
      </c>
      <c r="U36" s="32"/>
      <c r="V36" s="32"/>
      <c r="W36" s="33"/>
      <c r="X36" s="32"/>
      <c r="Y36" s="32"/>
      <c r="Z36" s="32"/>
      <c r="AA36" s="33">
        <v>0.69529654163139254</v>
      </c>
      <c r="AB36" s="94" t="s">
        <v>122</v>
      </c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63"/>
      <c r="CB36" s="37"/>
      <c r="CC36" s="10"/>
      <c r="CD36" s="10"/>
      <c r="CE36" s="10"/>
      <c r="CF36" s="10"/>
      <c r="CG36" s="10">
        <v>6</v>
      </c>
      <c r="CH36" s="10"/>
      <c r="CI36" s="10">
        <v>2.4286000000000003</v>
      </c>
      <c r="CJ36" s="10">
        <v>7.4324249999999994E-2</v>
      </c>
      <c r="CK36" s="10"/>
      <c r="CL36" s="147" t="s">
        <v>87</v>
      </c>
      <c r="CM36" s="39"/>
      <c r="CN36" s="40"/>
      <c r="CO36" s="41"/>
      <c r="CP36" s="41"/>
      <c r="CQ36" s="41"/>
      <c r="CR36" s="41"/>
      <c r="CS36" s="41"/>
      <c r="CT36" s="41"/>
      <c r="CU36" s="42"/>
      <c r="CV36" s="12"/>
      <c r="CZ36" s="13"/>
    </row>
    <row r="37" spans="1:104" s="15" customFormat="1" ht="21.6" customHeight="1">
      <c r="A37" s="20" t="s">
        <v>150</v>
      </c>
      <c r="B37" s="51" t="s">
        <v>144</v>
      </c>
      <c r="C37" s="125" t="s">
        <v>86</v>
      </c>
      <c r="D37" s="52">
        <v>0.69799999999999995</v>
      </c>
      <c r="E37" s="52">
        <v>-85.798199999999994</v>
      </c>
      <c r="F37" s="52">
        <v>2580</v>
      </c>
      <c r="G37" s="52">
        <v>58</v>
      </c>
      <c r="H37" s="24">
        <v>-0.1</v>
      </c>
      <c r="I37" s="25">
        <v>0.28000000000000003</v>
      </c>
      <c r="J37" s="24">
        <v>-0.1</v>
      </c>
      <c r="K37" s="25">
        <v>0.28000000000000003</v>
      </c>
      <c r="L37" s="157" t="s">
        <v>87</v>
      </c>
      <c r="M37" s="126"/>
      <c r="N37" s="25"/>
      <c r="O37" s="25"/>
      <c r="P37" s="127"/>
      <c r="Q37" s="26"/>
      <c r="R37" s="157"/>
      <c r="S37" s="35"/>
      <c r="T37" s="36">
        <v>701</v>
      </c>
      <c r="U37" s="36"/>
      <c r="V37" s="36"/>
      <c r="W37" s="8"/>
      <c r="X37" s="36"/>
      <c r="Y37" s="36"/>
      <c r="Z37" s="36"/>
      <c r="AA37" s="8">
        <v>1.0429448124470888</v>
      </c>
      <c r="AB37" s="95" t="s">
        <v>122</v>
      </c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165"/>
      <c r="CB37" s="38"/>
      <c r="CC37" s="6"/>
      <c r="CD37" s="6"/>
      <c r="CE37" s="6"/>
      <c r="CF37" s="6"/>
      <c r="CG37" s="6">
        <v>5.9</v>
      </c>
      <c r="CH37" s="6"/>
      <c r="CI37" s="6">
        <v>2.1891700000000003</v>
      </c>
      <c r="CJ37" s="6">
        <v>8.0965499999999996E-2</v>
      </c>
      <c r="CK37" s="6"/>
      <c r="CL37" s="150" t="s">
        <v>87</v>
      </c>
      <c r="CM37" s="43"/>
      <c r="CN37" s="44"/>
      <c r="CO37" s="45"/>
      <c r="CP37" s="45"/>
      <c r="CQ37" s="45"/>
      <c r="CR37" s="45"/>
      <c r="CS37" s="45"/>
      <c r="CT37" s="45"/>
      <c r="CU37" s="46"/>
      <c r="CV37" s="12"/>
      <c r="CZ37" s="13"/>
    </row>
    <row r="38" spans="1:104" s="15" customFormat="1" ht="21.6" customHeight="1">
      <c r="A38" s="18" t="s">
        <v>151</v>
      </c>
      <c r="B38" s="121" t="s">
        <v>152</v>
      </c>
      <c r="C38" s="50" t="s">
        <v>86</v>
      </c>
      <c r="D38" s="50">
        <v>71.430000000000007</v>
      </c>
      <c r="E38" s="50">
        <v>-4.79</v>
      </c>
      <c r="F38" s="50">
        <v>2488</v>
      </c>
      <c r="G38" s="117">
        <v>16.033200000000001</v>
      </c>
      <c r="H38" s="21">
        <v>0.19</v>
      </c>
      <c r="I38" s="22">
        <v>0.5</v>
      </c>
      <c r="J38" s="21">
        <v>0.17</v>
      </c>
      <c r="K38" s="22">
        <v>0.4</v>
      </c>
      <c r="L38" s="155" t="s">
        <v>270</v>
      </c>
      <c r="M38" s="27">
        <f t="shared" ref="M38:M44" si="0">N38+0.28</f>
        <v>0.21000000000000002</v>
      </c>
      <c r="N38" s="119">
        <v>-7.0000000000000007E-2</v>
      </c>
      <c r="O38" s="119">
        <v>0.27591406529673584</v>
      </c>
      <c r="P38" s="28">
        <v>0.6</v>
      </c>
      <c r="Q38" s="124">
        <v>7</v>
      </c>
      <c r="R38" s="155" t="s">
        <v>269</v>
      </c>
      <c r="S38" s="31">
        <v>335</v>
      </c>
      <c r="T38" s="32">
        <v>495</v>
      </c>
      <c r="U38" s="32"/>
      <c r="V38" s="34"/>
      <c r="W38" s="33">
        <v>0.75900000000000001</v>
      </c>
      <c r="X38" s="32">
        <v>127</v>
      </c>
      <c r="Y38" s="32">
        <v>970</v>
      </c>
      <c r="Z38" s="32">
        <v>15.333333333333334</v>
      </c>
      <c r="AA38" s="33">
        <v>0.12705808923453257</v>
      </c>
      <c r="AB38" s="94" t="s">
        <v>90</v>
      </c>
      <c r="AC38" s="123">
        <v>11.11</v>
      </c>
      <c r="AD38" s="123">
        <v>165.3</v>
      </c>
      <c r="AE38" s="123">
        <v>27.7</v>
      </c>
      <c r="AF38" s="123">
        <v>88.7</v>
      </c>
      <c r="AG38" s="123">
        <v>15.75</v>
      </c>
      <c r="AH38" s="123">
        <v>145.69999999999999</v>
      </c>
      <c r="AI38" s="123">
        <v>10.44</v>
      </c>
      <c r="AJ38" s="123">
        <v>22.69</v>
      </c>
      <c r="AK38" s="123">
        <v>3.04</v>
      </c>
      <c r="AL38" s="123">
        <v>13.18</v>
      </c>
      <c r="AM38" s="123">
        <v>3.44</v>
      </c>
      <c r="AN38" s="123">
        <v>1.24</v>
      </c>
      <c r="AO38" s="123">
        <v>4.2699999999999996</v>
      </c>
      <c r="AP38" s="123">
        <v>0.73599999999999999</v>
      </c>
      <c r="AQ38" s="123">
        <v>4.53</v>
      </c>
      <c r="AR38" s="123">
        <v>0.98099999999999998</v>
      </c>
      <c r="AS38" s="123">
        <v>2.79</v>
      </c>
      <c r="AT38" s="123"/>
      <c r="AU38" s="123">
        <v>2.63</v>
      </c>
      <c r="AV38" s="123">
        <v>0.39100000000000001</v>
      </c>
      <c r="AW38" s="123">
        <v>2.4300000000000002</v>
      </c>
      <c r="AX38" s="123">
        <v>0.97829999999999995</v>
      </c>
      <c r="AY38" s="123">
        <v>0.78400000000000003</v>
      </c>
      <c r="AZ38" s="123">
        <v>1.1100000000000001</v>
      </c>
      <c r="BA38" s="123">
        <v>0.28000000000000003</v>
      </c>
      <c r="BB38" s="11">
        <v>7.09</v>
      </c>
      <c r="BC38" s="11"/>
      <c r="BD38" s="11">
        <v>38.9</v>
      </c>
      <c r="BE38" s="11">
        <v>296</v>
      </c>
      <c r="BF38" s="11">
        <v>310</v>
      </c>
      <c r="BG38" s="11">
        <v>42.5</v>
      </c>
      <c r="BH38" s="11">
        <v>125.9</v>
      </c>
      <c r="BI38" s="11">
        <v>82.5</v>
      </c>
      <c r="BJ38" s="11">
        <v>82</v>
      </c>
      <c r="BK38" s="11">
        <v>17.190000000000001</v>
      </c>
      <c r="BL38" s="11"/>
      <c r="BM38" s="11"/>
      <c r="BN38" s="11"/>
      <c r="BO38" s="11"/>
      <c r="BP38" s="11"/>
      <c r="BQ38" s="11"/>
      <c r="BR38" s="11"/>
      <c r="BS38" s="11"/>
      <c r="BT38" s="11">
        <v>4.9000000000000002E-2</v>
      </c>
      <c r="BU38" s="11">
        <v>0.13300000000000001</v>
      </c>
      <c r="BV38" s="11"/>
      <c r="BW38" s="11"/>
      <c r="BX38" s="11"/>
      <c r="BY38" s="11">
        <v>2.7699999999999999E-2</v>
      </c>
      <c r="BZ38" s="11"/>
      <c r="CA38" s="164" t="s">
        <v>90</v>
      </c>
      <c r="CB38" s="37">
        <v>49.152471428571424</v>
      </c>
      <c r="CC38" s="10">
        <v>2.2468885714285713</v>
      </c>
      <c r="CD38" s="10">
        <v>15.393771428571428</v>
      </c>
      <c r="CE38" s="10">
        <v>10.175625714285715</v>
      </c>
      <c r="CF38" s="10">
        <v>0.17529971428571428</v>
      </c>
      <c r="CG38" s="10">
        <v>6.8393799999999993</v>
      </c>
      <c r="CH38" s="10">
        <v>10.086568571428572</v>
      </c>
      <c r="CI38" s="10">
        <v>3.1207942857142856</v>
      </c>
      <c r="CJ38" s="10">
        <v>0.46929528571428569</v>
      </c>
      <c r="CK38" s="10"/>
      <c r="CL38" s="148" t="s">
        <v>154</v>
      </c>
      <c r="CM38" s="39">
        <v>7.34</v>
      </c>
      <c r="CN38" s="40">
        <f t="shared" ref="CN38:CN55" si="1">SQRT((($CO38-17.5)/(22-17.5))^2+(($CR38-0.70219)/(0.7186-0.70219))^2+(($CS38-0.51326)/(0.51326-0.5123))^2)</f>
        <v>0.38198904904556386</v>
      </c>
      <c r="CO38" s="41">
        <v>18.677</v>
      </c>
      <c r="CP38" s="41">
        <v>15.484</v>
      </c>
      <c r="CQ38" s="41">
        <v>38.408000000000001</v>
      </c>
      <c r="CR38" s="41">
        <v>0.70317300000000005</v>
      </c>
      <c r="CS38" s="41">
        <v>0.51299899999999998</v>
      </c>
      <c r="CT38" s="41">
        <v>0.28327999999999998</v>
      </c>
      <c r="CU38" s="42" t="s">
        <v>90</v>
      </c>
    </row>
    <row r="39" spans="1:104" s="15" customFormat="1" ht="21.6" customHeight="1">
      <c r="A39" s="18" t="s">
        <v>155</v>
      </c>
      <c r="B39" s="121" t="s">
        <v>152</v>
      </c>
      <c r="C39" s="50" t="s">
        <v>86</v>
      </c>
      <c r="D39" s="50">
        <v>71.430000000000007</v>
      </c>
      <c r="E39" s="50">
        <v>-4.79</v>
      </c>
      <c r="F39" s="50">
        <v>2488</v>
      </c>
      <c r="G39" s="117">
        <v>16.033200000000001</v>
      </c>
      <c r="H39" s="21">
        <v>-0.42999999999999994</v>
      </c>
      <c r="I39" s="22">
        <v>0.6</v>
      </c>
      <c r="J39" s="21"/>
      <c r="K39" s="22"/>
      <c r="L39" s="158"/>
      <c r="M39" s="27">
        <f t="shared" si="0"/>
        <v>-0.42999999999999994</v>
      </c>
      <c r="N39" s="119">
        <v>-0.71</v>
      </c>
      <c r="O39" s="119">
        <v>0.27591406529673584</v>
      </c>
      <c r="P39" s="28">
        <v>0.6</v>
      </c>
      <c r="Q39" s="124">
        <v>7</v>
      </c>
      <c r="R39" s="155" t="s">
        <v>269</v>
      </c>
      <c r="S39" s="31">
        <v>335</v>
      </c>
      <c r="T39" s="32">
        <v>495</v>
      </c>
      <c r="U39" s="32"/>
      <c r="V39" s="34"/>
      <c r="W39" s="33">
        <v>0.75900000000000001</v>
      </c>
      <c r="X39" s="32">
        <v>127</v>
      </c>
      <c r="Y39" s="32">
        <v>970</v>
      </c>
      <c r="Z39" s="32">
        <v>15.333333333333334</v>
      </c>
      <c r="AA39" s="33">
        <v>0.13660317108483935</v>
      </c>
      <c r="AB39" s="94" t="s">
        <v>90</v>
      </c>
      <c r="AC39" s="123">
        <v>11.11</v>
      </c>
      <c r="AD39" s="123">
        <v>165.3</v>
      </c>
      <c r="AE39" s="123">
        <v>27.7</v>
      </c>
      <c r="AF39" s="123">
        <v>88.7</v>
      </c>
      <c r="AG39" s="123">
        <v>15.75</v>
      </c>
      <c r="AH39" s="123">
        <v>145.69999999999999</v>
      </c>
      <c r="AI39" s="123">
        <v>10.44</v>
      </c>
      <c r="AJ39" s="123">
        <v>22.69</v>
      </c>
      <c r="AK39" s="123">
        <v>3.04</v>
      </c>
      <c r="AL39" s="123">
        <v>13.18</v>
      </c>
      <c r="AM39" s="123">
        <v>3.44</v>
      </c>
      <c r="AN39" s="123">
        <v>1.24</v>
      </c>
      <c r="AO39" s="123">
        <v>4.2699999999999996</v>
      </c>
      <c r="AP39" s="123">
        <v>0.73599999999999999</v>
      </c>
      <c r="AQ39" s="123">
        <v>4.53</v>
      </c>
      <c r="AR39" s="123">
        <v>0.98099999999999998</v>
      </c>
      <c r="AS39" s="123">
        <v>2.79</v>
      </c>
      <c r="AT39" s="123"/>
      <c r="AU39" s="123">
        <v>2.63</v>
      </c>
      <c r="AV39" s="123">
        <v>0.39100000000000001</v>
      </c>
      <c r="AW39" s="123">
        <v>2.4300000000000002</v>
      </c>
      <c r="AX39" s="123">
        <v>0.97829999999999995</v>
      </c>
      <c r="AY39" s="123">
        <v>0.78400000000000003</v>
      </c>
      <c r="AZ39" s="123">
        <v>1.1100000000000001</v>
      </c>
      <c r="BA39" s="123">
        <v>0.28000000000000003</v>
      </c>
      <c r="BB39" s="11">
        <v>7.09</v>
      </c>
      <c r="BC39" s="11"/>
      <c r="BD39" s="11">
        <v>38.9</v>
      </c>
      <c r="BE39" s="11">
        <v>296</v>
      </c>
      <c r="BF39" s="11">
        <v>310</v>
      </c>
      <c r="BG39" s="11">
        <v>42.5</v>
      </c>
      <c r="BH39" s="11">
        <v>125.9</v>
      </c>
      <c r="BI39" s="11">
        <v>82.5</v>
      </c>
      <c r="BJ39" s="11">
        <v>82</v>
      </c>
      <c r="BK39" s="11">
        <v>17.190000000000001</v>
      </c>
      <c r="BL39" s="11"/>
      <c r="BM39" s="11"/>
      <c r="BN39" s="11"/>
      <c r="BO39" s="11"/>
      <c r="BP39" s="11"/>
      <c r="BQ39" s="11"/>
      <c r="BR39" s="11"/>
      <c r="BS39" s="11"/>
      <c r="BT39" s="11">
        <v>4.9000000000000002E-2</v>
      </c>
      <c r="BU39" s="11">
        <v>0.13300000000000001</v>
      </c>
      <c r="BV39" s="11"/>
      <c r="BW39" s="11"/>
      <c r="BX39" s="11"/>
      <c r="BY39" s="11">
        <v>2.7699999999999999E-2</v>
      </c>
      <c r="BZ39" s="11"/>
      <c r="CA39" s="164" t="s">
        <v>90</v>
      </c>
      <c r="CB39" s="37">
        <v>50.398425000000003</v>
      </c>
      <c r="CC39" s="10">
        <v>1.28803</v>
      </c>
      <c r="CD39" s="10">
        <v>14.891075000000001</v>
      </c>
      <c r="CE39" s="10">
        <v>9.2913175000000017</v>
      </c>
      <c r="CF39" s="10">
        <v>0.18312050000000002</v>
      </c>
      <c r="CG39" s="10">
        <v>8.1249525000000009</v>
      </c>
      <c r="CH39" s="10">
        <v>10.234795</v>
      </c>
      <c r="CI39" s="10">
        <v>2.3606625000000001</v>
      </c>
      <c r="CJ39" s="10">
        <v>0.43650350000000004</v>
      </c>
      <c r="CK39" s="10"/>
      <c r="CL39" s="148" t="s">
        <v>154</v>
      </c>
      <c r="CM39" s="39">
        <v>7.34</v>
      </c>
      <c r="CN39" s="40">
        <f t="shared" si="1"/>
        <v>0.38198904904556386</v>
      </c>
      <c r="CO39" s="41">
        <v>18.677</v>
      </c>
      <c r="CP39" s="41">
        <v>15.484</v>
      </c>
      <c r="CQ39" s="41">
        <v>38.408000000000001</v>
      </c>
      <c r="CR39" s="41">
        <v>0.70317300000000005</v>
      </c>
      <c r="CS39" s="41">
        <v>0.51299899999999998</v>
      </c>
      <c r="CT39" s="41">
        <v>0.28327999999999998</v>
      </c>
      <c r="CU39" s="42" t="s">
        <v>90</v>
      </c>
    </row>
    <row r="40" spans="1:104" s="15" customFormat="1" ht="21.6" customHeight="1">
      <c r="A40" s="18" t="s">
        <v>156</v>
      </c>
      <c r="B40" s="121" t="s">
        <v>152</v>
      </c>
      <c r="C40" s="50" t="s">
        <v>86</v>
      </c>
      <c r="D40" s="50">
        <v>72.319999999999993</v>
      </c>
      <c r="E40" s="50">
        <v>1.48</v>
      </c>
      <c r="F40" s="50">
        <v>2525</v>
      </c>
      <c r="G40" s="117">
        <v>15.529299999999999</v>
      </c>
      <c r="H40" s="21">
        <v>0.69</v>
      </c>
      <c r="I40" s="22">
        <v>0.7</v>
      </c>
      <c r="J40" s="21"/>
      <c r="K40" s="22"/>
      <c r="L40" s="158"/>
      <c r="M40" s="27">
        <f t="shared" si="0"/>
        <v>0.69</v>
      </c>
      <c r="N40" s="119">
        <v>0.41</v>
      </c>
      <c r="O40" s="119">
        <v>0.21637159394584743</v>
      </c>
      <c r="P40" s="28">
        <v>0.7</v>
      </c>
      <c r="Q40" s="124">
        <v>6</v>
      </c>
      <c r="R40" s="155" t="s">
        <v>269</v>
      </c>
      <c r="S40" s="31">
        <v>223</v>
      </c>
      <c r="T40" s="32">
        <v>180</v>
      </c>
      <c r="U40" s="32"/>
      <c r="V40" s="34"/>
      <c r="W40" s="33">
        <v>0.64800000000000002</v>
      </c>
      <c r="X40" s="32">
        <v>317</v>
      </c>
      <c r="Y40" s="32">
        <v>995</v>
      </c>
      <c r="Z40" s="32">
        <v>36</v>
      </c>
      <c r="AA40" s="33">
        <v>3.6138037751291624E-2</v>
      </c>
      <c r="AB40" s="94" t="s">
        <v>90</v>
      </c>
      <c r="AC40" s="123">
        <v>17.600000000000001</v>
      </c>
      <c r="AD40" s="123">
        <v>214.5</v>
      </c>
      <c r="AE40" s="123">
        <v>26.1</v>
      </c>
      <c r="AF40" s="123">
        <v>102.9</v>
      </c>
      <c r="AG40" s="123">
        <v>23.63</v>
      </c>
      <c r="AH40" s="123">
        <v>222.1</v>
      </c>
      <c r="AI40" s="123">
        <v>15.09</v>
      </c>
      <c r="AJ40" s="123">
        <v>30.09</v>
      </c>
      <c r="AK40" s="123">
        <v>3.69</v>
      </c>
      <c r="AL40" s="123">
        <v>14.79</v>
      </c>
      <c r="AM40" s="123">
        <v>3.51</v>
      </c>
      <c r="AN40" s="123">
        <v>1.23</v>
      </c>
      <c r="AO40" s="123">
        <v>4.1900000000000004</v>
      </c>
      <c r="AP40" s="123">
        <v>0.71399999999999997</v>
      </c>
      <c r="AQ40" s="123">
        <v>4.3600000000000003</v>
      </c>
      <c r="AR40" s="123">
        <v>0.94699999999999995</v>
      </c>
      <c r="AS40" s="123">
        <v>2.68</v>
      </c>
      <c r="AT40" s="123"/>
      <c r="AU40" s="123">
        <v>2.5299999999999998</v>
      </c>
      <c r="AV40" s="123">
        <v>0.373</v>
      </c>
      <c r="AW40" s="123">
        <v>2.61</v>
      </c>
      <c r="AX40" s="123">
        <v>1.3945000000000001</v>
      </c>
      <c r="AY40" s="123">
        <v>0.98699999999999999</v>
      </c>
      <c r="AZ40" s="123">
        <v>1.8420000000000001</v>
      </c>
      <c r="BA40" s="123">
        <v>0.46500000000000002</v>
      </c>
      <c r="BB40" s="11">
        <v>5.91</v>
      </c>
      <c r="BC40" s="11"/>
      <c r="BD40" s="11">
        <v>39.1</v>
      </c>
      <c r="BE40" s="11">
        <v>261</v>
      </c>
      <c r="BF40" s="11">
        <v>159</v>
      </c>
      <c r="BG40" s="11">
        <v>37.299999999999997</v>
      </c>
      <c r="BH40" s="11">
        <v>72.2</v>
      </c>
      <c r="BI40" s="11">
        <v>91.5</v>
      </c>
      <c r="BJ40" s="11">
        <v>70.400000000000006</v>
      </c>
      <c r="BK40" s="11">
        <v>15.6</v>
      </c>
      <c r="BL40" s="11"/>
      <c r="BM40" s="11"/>
      <c r="BN40" s="11"/>
      <c r="BO40" s="11"/>
      <c r="BP40" s="11"/>
      <c r="BQ40" s="11"/>
      <c r="BR40" s="11"/>
      <c r="BS40" s="11"/>
      <c r="BT40" s="11">
        <v>5.3100000000000001E-2</v>
      </c>
      <c r="BU40" s="11">
        <v>0.23200000000000001</v>
      </c>
      <c r="BV40" s="11"/>
      <c r="BW40" s="11"/>
      <c r="BX40" s="11"/>
      <c r="BY40" s="11">
        <v>3.4000000000000002E-2</v>
      </c>
      <c r="BZ40" s="11"/>
      <c r="CA40" s="164" t="s">
        <v>90</v>
      </c>
      <c r="CB40" s="37">
        <v>51.09</v>
      </c>
      <c r="CC40" s="10">
        <v>1.27</v>
      </c>
      <c r="CD40" s="10">
        <v>15.78</v>
      </c>
      <c r="CE40" s="10">
        <v>8.07</v>
      </c>
      <c r="CF40" s="10">
        <v>0.14000000000000001</v>
      </c>
      <c r="CG40" s="10">
        <v>7.6</v>
      </c>
      <c r="CH40" s="10">
        <v>11.83</v>
      </c>
      <c r="CI40" s="10">
        <v>2.77</v>
      </c>
      <c r="CJ40" s="10">
        <v>0.6</v>
      </c>
      <c r="CK40" s="10">
        <v>0.26</v>
      </c>
      <c r="CL40" s="148" t="s">
        <v>90</v>
      </c>
      <c r="CM40" s="39">
        <v>6.82</v>
      </c>
      <c r="CN40" s="40">
        <f t="shared" si="1"/>
        <v>0.34559907867007028</v>
      </c>
      <c r="CO40" s="41">
        <v>18.501000000000001</v>
      </c>
      <c r="CP40" s="41">
        <v>15.478</v>
      </c>
      <c r="CQ40" s="41">
        <v>38.286999999999999</v>
      </c>
      <c r="CR40" s="41">
        <v>0.70319600000000004</v>
      </c>
      <c r="CS40" s="41">
        <v>0.51301300000000005</v>
      </c>
      <c r="CT40" s="41">
        <v>0.2833</v>
      </c>
      <c r="CU40" s="42" t="s">
        <v>90</v>
      </c>
    </row>
    <row r="41" spans="1:104" s="15" customFormat="1" ht="18" customHeight="1">
      <c r="A41" s="18" t="s">
        <v>157</v>
      </c>
      <c r="B41" s="121" t="s">
        <v>152</v>
      </c>
      <c r="C41" s="50" t="s">
        <v>86</v>
      </c>
      <c r="D41" s="50">
        <v>73.010000000000005</v>
      </c>
      <c r="E41" s="50">
        <v>5.18</v>
      </c>
      <c r="F41" s="50">
        <v>2900</v>
      </c>
      <c r="G41" s="117">
        <v>15.2194</v>
      </c>
      <c r="H41" s="21">
        <v>-0.61</v>
      </c>
      <c r="I41" s="22">
        <v>0.6</v>
      </c>
      <c r="J41" s="21"/>
      <c r="K41" s="22"/>
      <c r="L41" s="158"/>
      <c r="M41" s="27">
        <f t="shared" si="0"/>
        <v>-0.61</v>
      </c>
      <c r="N41" s="119">
        <v>-0.89</v>
      </c>
      <c r="O41" s="119">
        <v>0.32251614946645185</v>
      </c>
      <c r="P41" s="28">
        <v>0.6</v>
      </c>
      <c r="Q41" s="124">
        <v>6</v>
      </c>
      <c r="R41" s="155" t="s">
        <v>269</v>
      </c>
      <c r="S41" s="31">
        <v>400</v>
      </c>
      <c r="T41" s="32">
        <v>745</v>
      </c>
      <c r="U41" s="32"/>
      <c r="V41" s="34"/>
      <c r="W41" s="33">
        <v>0.39400000000000002</v>
      </c>
      <c r="X41" s="32">
        <v>224</v>
      </c>
      <c r="Y41" s="32">
        <v>870</v>
      </c>
      <c r="Z41" s="32">
        <v>5.2885906040268456</v>
      </c>
      <c r="AA41" s="33">
        <v>0.41356126151631734</v>
      </c>
      <c r="AB41" s="94" t="s">
        <v>90</v>
      </c>
      <c r="AC41" s="123">
        <v>6.28</v>
      </c>
      <c r="AD41" s="123">
        <v>121.9</v>
      </c>
      <c r="AE41" s="123">
        <v>27.1</v>
      </c>
      <c r="AF41" s="123">
        <v>74.7</v>
      </c>
      <c r="AG41" s="123">
        <v>6.6970000000000001</v>
      </c>
      <c r="AH41" s="123">
        <v>72.7</v>
      </c>
      <c r="AI41" s="123">
        <v>5.65</v>
      </c>
      <c r="AJ41" s="123">
        <v>13.86</v>
      </c>
      <c r="AK41" s="123">
        <v>2.0099999999999998</v>
      </c>
      <c r="AL41" s="123">
        <v>9.6</v>
      </c>
      <c r="AM41" s="123">
        <v>2.95</v>
      </c>
      <c r="AN41" s="123">
        <v>1.07</v>
      </c>
      <c r="AO41" s="123">
        <v>3.81</v>
      </c>
      <c r="AP41" s="123">
        <v>0.68600000000000005</v>
      </c>
      <c r="AQ41" s="123">
        <v>4.53</v>
      </c>
      <c r="AR41" s="123">
        <v>0.98</v>
      </c>
      <c r="AS41" s="123">
        <v>2.79</v>
      </c>
      <c r="AT41" s="123"/>
      <c r="AU41" s="123">
        <v>2.66</v>
      </c>
      <c r="AV41" s="123">
        <v>0.4</v>
      </c>
      <c r="AW41" s="123">
        <v>2.09</v>
      </c>
      <c r="AX41" s="123">
        <v>0.42899999999999999</v>
      </c>
      <c r="AY41" s="123">
        <v>0.58499999999999996</v>
      </c>
      <c r="AZ41" s="123">
        <v>0.54500000000000004</v>
      </c>
      <c r="BA41" s="123">
        <v>0.14000000000000001</v>
      </c>
      <c r="BB41" s="11">
        <v>4.47</v>
      </c>
      <c r="BC41" s="11"/>
      <c r="BD41" s="11">
        <v>41.1</v>
      </c>
      <c r="BE41" s="11">
        <v>295</v>
      </c>
      <c r="BF41" s="11">
        <v>344</v>
      </c>
      <c r="BG41" s="11">
        <v>44.4</v>
      </c>
      <c r="BH41" s="11">
        <v>154</v>
      </c>
      <c r="BI41" s="11">
        <v>84.6</v>
      </c>
      <c r="BJ41" s="11">
        <v>74.7</v>
      </c>
      <c r="BK41" s="11">
        <v>19.82</v>
      </c>
      <c r="BL41" s="11"/>
      <c r="BM41" s="11"/>
      <c r="BN41" s="11"/>
      <c r="BO41" s="11"/>
      <c r="BP41" s="11"/>
      <c r="BQ41" s="11"/>
      <c r="BR41" s="11"/>
      <c r="BS41" s="11"/>
      <c r="BT41" s="11">
        <v>4.2999999999999997E-2</v>
      </c>
      <c r="BU41" s="11">
        <v>0.104</v>
      </c>
      <c r="BV41" s="11"/>
      <c r="BW41" s="11"/>
      <c r="BX41" s="11"/>
      <c r="BY41" s="11">
        <v>2.4E-2</v>
      </c>
      <c r="BZ41" s="11"/>
      <c r="CA41" s="164" t="s">
        <v>90</v>
      </c>
      <c r="CB41" s="37">
        <v>51.991999999999997</v>
      </c>
      <c r="CC41" s="10">
        <v>1.0880000000000001</v>
      </c>
      <c r="CD41" s="10">
        <v>14.047000000000001</v>
      </c>
      <c r="CE41" s="10">
        <v>9.06</v>
      </c>
      <c r="CF41" s="10">
        <v>0.161</v>
      </c>
      <c r="CG41" s="10">
        <v>10.396000000000001</v>
      </c>
      <c r="CH41" s="10">
        <v>10.551</v>
      </c>
      <c r="CI41" s="10">
        <v>2.2029999999999998</v>
      </c>
      <c r="CJ41" s="10">
        <v>0.217</v>
      </c>
      <c r="CK41" s="10">
        <v>0.14499999999999999</v>
      </c>
      <c r="CL41" s="148" t="s">
        <v>90</v>
      </c>
      <c r="CM41" s="39">
        <v>7.42</v>
      </c>
      <c r="CN41" s="40">
        <f t="shared" si="1"/>
        <v>0.30416708404643628</v>
      </c>
      <c r="CO41" s="41">
        <v>18.288</v>
      </c>
      <c r="CP41" s="41">
        <v>15.46</v>
      </c>
      <c r="CQ41" s="41">
        <v>38.026000000000003</v>
      </c>
      <c r="CR41" s="41">
        <v>0.70315399999999995</v>
      </c>
      <c r="CS41" s="41">
        <v>0.51302800000000004</v>
      </c>
      <c r="CT41" s="41">
        <v>0.28333199999999997</v>
      </c>
      <c r="CU41" s="42" t="s">
        <v>90</v>
      </c>
    </row>
    <row r="42" spans="1:104" s="15" customFormat="1" ht="18" customHeight="1">
      <c r="A42" s="18" t="s">
        <v>158</v>
      </c>
      <c r="B42" s="121" t="s">
        <v>152</v>
      </c>
      <c r="C42" s="50" t="s">
        <v>86</v>
      </c>
      <c r="D42" s="50">
        <v>74.653300000000002</v>
      </c>
      <c r="E42" s="50">
        <v>8.5116999999999994</v>
      </c>
      <c r="F42" s="50">
        <v>2878</v>
      </c>
      <c r="G42" s="117"/>
      <c r="H42" s="21">
        <v>-6.9999999999999951E-2</v>
      </c>
      <c r="I42" s="22">
        <v>0.7</v>
      </c>
      <c r="J42" s="21"/>
      <c r="K42" s="22"/>
      <c r="L42" s="158"/>
      <c r="M42" s="27">
        <f t="shared" si="0"/>
        <v>-6.9999999999999951E-2</v>
      </c>
      <c r="N42" s="119">
        <v>-0.35</v>
      </c>
      <c r="O42" s="119">
        <v>0.50622788017519016</v>
      </c>
      <c r="P42" s="28">
        <v>0.7</v>
      </c>
      <c r="Q42" s="124">
        <v>6</v>
      </c>
      <c r="R42" s="155" t="s">
        <v>269</v>
      </c>
      <c r="S42" s="31">
        <v>195</v>
      </c>
      <c r="T42" s="32">
        <v>300</v>
      </c>
      <c r="U42" s="32"/>
      <c r="V42" s="34"/>
      <c r="W42" s="33">
        <v>0.39700000000000002</v>
      </c>
      <c r="X42" s="32">
        <v>188</v>
      </c>
      <c r="Y42" s="32">
        <v>975</v>
      </c>
      <c r="Z42" s="32">
        <v>13.233333333333333</v>
      </c>
      <c r="AA42" s="33">
        <v>0.15190189375407886</v>
      </c>
      <c r="AB42" s="94" t="s">
        <v>90</v>
      </c>
      <c r="AC42" s="123">
        <v>5.0199999999999996</v>
      </c>
      <c r="AD42" s="123">
        <v>136.9</v>
      </c>
      <c r="AE42" s="123">
        <v>31.8</v>
      </c>
      <c r="AF42" s="123">
        <v>92.1</v>
      </c>
      <c r="AG42" s="123">
        <v>6.32</v>
      </c>
      <c r="AH42" s="123">
        <v>64.400000000000006</v>
      </c>
      <c r="AI42" s="123">
        <v>5.22</v>
      </c>
      <c r="AJ42" s="123">
        <v>13.48</v>
      </c>
      <c r="AK42" s="123">
        <v>2.09</v>
      </c>
      <c r="AL42" s="123">
        <v>9.94</v>
      </c>
      <c r="AM42" s="123">
        <v>3.2</v>
      </c>
      <c r="AN42" s="123">
        <v>1.25</v>
      </c>
      <c r="AO42" s="123">
        <v>4.4800000000000004</v>
      </c>
      <c r="AP42" s="123">
        <v>0.81299999999999994</v>
      </c>
      <c r="AQ42" s="123">
        <v>5.13</v>
      </c>
      <c r="AR42" s="123">
        <v>1.125</v>
      </c>
      <c r="AS42" s="123">
        <v>3.17</v>
      </c>
      <c r="AT42" s="123"/>
      <c r="AU42" s="123">
        <v>2.99</v>
      </c>
      <c r="AV42" s="123">
        <v>0.442</v>
      </c>
      <c r="AW42" s="123">
        <v>2.57</v>
      </c>
      <c r="AX42" s="123">
        <v>0.47339999999999999</v>
      </c>
      <c r="AY42" s="123">
        <v>0.46899999999999997</v>
      </c>
      <c r="AZ42" s="123">
        <v>0.45200000000000001</v>
      </c>
      <c r="BA42" s="123">
        <v>0.124</v>
      </c>
      <c r="BB42" s="11">
        <v>7.65</v>
      </c>
      <c r="BC42" s="11"/>
      <c r="BD42" s="11">
        <v>40.799999999999997</v>
      </c>
      <c r="BE42" s="11">
        <v>268</v>
      </c>
      <c r="BF42" s="11">
        <v>353</v>
      </c>
      <c r="BG42" s="11">
        <v>43.2</v>
      </c>
      <c r="BH42" s="11">
        <v>116</v>
      </c>
      <c r="BI42" s="11">
        <v>81.599999999999994</v>
      </c>
      <c r="BJ42" s="11">
        <v>82.8</v>
      </c>
      <c r="BK42" s="11">
        <v>19.3</v>
      </c>
      <c r="BL42" s="11"/>
      <c r="BM42" s="11"/>
      <c r="BN42" s="11"/>
      <c r="BO42" s="11"/>
      <c r="BP42" s="11"/>
      <c r="BQ42" s="11"/>
      <c r="BR42" s="11"/>
      <c r="BS42" s="11"/>
      <c r="BT42" s="11">
        <v>6.2100000000000002E-2</v>
      </c>
      <c r="BU42" s="11">
        <v>7.0999999999999994E-2</v>
      </c>
      <c r="BV42" s="11"/>
      <c r="BW42" s="11"/>
      <c r="BX42" s="11"/>
      <c r="BY42" s="11">
        <v>2.92E-2</v>
      </c>
      <c r="BZ42" s="11"/>
      <c r="CA42" s="164" t="s">
        <v>90</v>
      </c>
      <c r="CB42" s="37">
        <v>51.2</v>
      </c>
      <c r="CC42" s="10">
        <v>1.21</v>
      </c>
      <c r="CD42" s="10">
        <v>16</v>
      </c>
      <c r="CE42" s="10">
        <v>8.0500000000000007</v>
      </c>
      <c r="CF42" s="10">
        <v>0.18</v>
      </c>
      <c r="CG42" s="10">
        <v>8.25</v>
      </c>
      <c r="CH42" s="10">
        <v>11.65</v>
      </c>
      <c r="CI42" s="10">
        <v>2.74</v>
      </c>
      <c r="CJ42" s="10">
        <v>0.2379038</v>
      </c>
      <c r="CK42" s="10">
        <v>0.09</v>
      </c>
      <c r="CL42" s="148" t="s">
        <v>90</v>
      </c>
      <c r="CM42" s="39">
        <v>7.84</v>
      </c>
      <c r="CN42" s="40">
        <f t="shared" si="1"/>
        <v>0.18721739749618699</v>
      </c>
      <c r="CO42" s="41">
        <v>18.114999999999998</v>
      </c>
      <c r="CP42" s="41">
        <v>15.441000000000001</v>
      </c>
      <c r="CQ42" s="41">
        <v>37.808999999999997</v>
      </c>
      <c r="CR42" s="41">
        <v>0.702928</v>
      </c>
      <c r="CS42" s="41">
        <v>0.51314499999999996</v>
      </c>
      <c r="CT42" s="41">
        <v>0.28339900000000001</v>
      </c>
      <c r="CU42" s="42" t="s">
        <v>90</v>
      </c>
    </row>
    <row r="43" spans="1:104" s="15" customFormat="1" ht="18" customHeight="1">
      <c r="A43" s="18" t="s">
        <v>159</v>
      </c>
      <c r="B43" s="121" t="s">
        <v>152</v>
      </c>
      <c r="C43" s="50" t="s">
        <v>86</v>
      </c>
      <c r="D43" s="50">
        <v>75.962999999999994</v>
      </c>
      <c r="E43" s="50">
        <v>7.282</v>
      </c>
      <c r="F43" s="50">
        <v>3258</v>
      </c>
      <c r="G43" s="117">
        <v>14.3391</v>
      </c>
      <c r="H43" s="21">
        <v>-0.10999999999999999</v>
      </c>
      <c r="I43" s="22">
        <v>0.7</v>
      </c>
      <c r="J43" s="21"/>
      <c r="K43" s="22"/>
      <c r="L43" s="158"/>
      <c r="M43" s="27">
        <f t="shared" si="0"/>
        <v>-0.10999999999999999</v>
      </c>
      <c r="N43" s="119">
        <v>-0.39</v>
      </c>
      <c r="O43" s="119">
        <v>0.17962924780409975</v>
      </c>
      <c r="P43" s="28">
        <v>0.7</v>
      </c>
      <c r="Q43" s="124">
        <v>6</v>
      </c>
      <c r="R43" s="155" t="s">
        <v>269</v>
      </c>
      <c r="S43" s="31">
        <v>330</v>
      </c>
      <c r="T43" s="32">
        <v>240</v>
      </c>
      <c r="U43" s="32"/>
      <c r="V43" s="34"/>
      <c r="W43" s="33">
        <v>0.59399999999999997</v>
      </c>
      <c r="X43" s="32">
        <v>184</v>
      </c>
      <c r="Y43" s="32">
        <v>1090</v>
      </c>
      <c r="Z43" s="32">
        <v>24.75</v>
      </c>
      <c r="AA43" s="33">
        <v>9.6368100670111007E-2</v>
      </c>
      <c r="AB43" s="94" t="s">
        <v>90</v>
      </c>
      <c r="AC43" s="123">
        <v>7.18</v>
      </c>
      <c r="AD43" s="123">
        <v>191.8</v>
      </c>
      <c r="AE43" s="123">
        <v>31.1</v>
      </c>
      <c r="AF43" s="123">
        <v>129.6</v>
      </c>
      <c r="AG43" s="123">
        <v>9.77</v>
      </c>
      <c r="AH43" s="123">
        <v>93</v>
      </c>
      <c r="AI43" s="123">
        <v>8.07</v>
      </c>
      <c r="AJ43" s="123">
        <v>21</v>
      </c>
      <c r="AK43" s="123">
        <v>3.06</v>
      </c>
      <c r="AL43" s="123">
        <v>13.19</v>
      </c>
      <c r="AM43" s="123">
        <v>3.74</v>
      </c>
      <c r="AN43" s="123">
        <v>1.41</v>
      </c>
      <c r="AO43" s="123">
        <v>4.88</v>
      </c>
      <c r="AP43" s="123">
        <v>0.85499999999999998</v>
      </c>
      <c r="AQ43" s="123">
        <v>5.19</v>
      </c>
      <c r="AR43" s="123">
        <v>1.1299999999999999</v>
      </c>
      <c r="AS43" s="123">
        <v>3.16</v>
      </c>
      <c r="AT43" s="123"/>
      <c r="AU43" s="123">
        <v>2.96</v>
      </c>
      <c r="AV43" s="123">
        <v>0.433</v>
      </c>
      <c r="AW43" s="123">
        <v>2.89</v>
      </c>
      <c r="AX43" s="123">
        <v>0.6492</v>
      </c>
      <c r="AY43" s="123">
        <v>0.94499999999999995</v>
      </c>
      <c r="AZ43" s="123">
        <v>0.70499999999999996</v>
      </c>
      <c r="BA43" s="123">
        <v>0.19800000000000001</v>
      </c>
      <c r="BB43" s="11">
        <v>6.95</v>
      </c>
      <c r="BC43" s="11"/>
      <c r="BD43" s="11">
        <v>35.6</v>
      </c>
      <c r="BE43" s="11">
        <v>232</v>
      </c>
      <c r="BF43" s="11">
        <v>295</v>
      </c>
      <c r="BG43" s="11">
        <v>39.4</v>
      </c>
      <c r="BH43" s="11">
        <v>119</v>
      </c>
      <c r="BI43" s="11">
        <v>62.4</v>
      </c>
      <c r="BJ43" s="11">
        <v>74.2</v>
      </c>
      <c r="BK43" s="11">
        <v>18.48</v>
      </c>
      <c r="BL43" s="11"/>
      <c r="BM43" s="11"/>
      <c r="BN43" s="11"/>
      <c r="BO43" s="11"/>
      <c r="BP43" s="11"/>
      <c r="BQ43" s="11"/>
      <c r="BR43" s="11"/>
      <c r="BS43" s="11"/>
      <c r="BT43" s="11">
        <v>6.5600000000000006E-2</v>
      </c>
      <c r="BU43" s="11">
        <v>0.11600000000000001</v>
      </c>
      <c r="BV43" s="11"/>
      <c r="BW43" s="11"/>
      <c r="BX43" s="11"/>
      <c r="BY43" s="11">
        <v>4.0500000000000001E-2</v>
      </c>
      <c r="BZ43" s="11"/>
      <c r="CA43" s="164" t="s">
        <v>90</v>
      </c>
      <c r="CB43" s="37">
        <v>51.49</v>
      </c>
      <c r="CC43" s="10">
        <v>1.27</v>
      </c>
      <c r="CD43" s="10">
        <v>16.93</v>
      </c>
      <c r="CE43" s="10">
        <v>7.46</v>
      </c>
      <c r="CF43" s="10">
        <v>0.15</v>
      </c>
      <c r="CG43" s="10">
        <v>7.72</v>
      </c>
      <c r="CH43" s="10">
        <v>10.92</v>
      </c>
      <c r="CI43" s="10">
        <v>3.14</v>
      </c>
      <c r="CJ43" s="10">
        <v>0.3</v>
      </c>
      <c r="CK43" s="10">
        <v>0.16</v>
      </c>
      <c r="CL43" s="148" t="s">
        <v>90</v>
      </c>
      <c r="CM43" s="39">
        <v>7.02</v>
      </c>
      <c r="CN43" s="40">
        <f t="shared" si="1"/>
        <v>0.22868928202042271</v>
      </c>
      <c r="CO43" s="41">
        <v>18.312000000000001</v>
      </c>
      <c r="CP43" s="41">
        <v>15.474</v>
      </c>
      <c r="CQ43" s="41">
        <v>38.048999999999999</v>
      </c>
      <c r="CR43" s="41">
        <v>0.70286300000000002</v>
      </c>
      <c r="CS43" s="41">
        <v>0.513131</v>
      </c>
      <c r="CT43" s="41">
        <v>0.28338799999999997</v>
      </c>
      <c r="CU43" s="42" t="s">
        <v>90</v>
      </c>
    </row>
    <row r="44" spans="1:104" s="15" customFormat="1" ht="18" customHeight="1">
      <c r="A44" s="19" t="s">
        <v>160</v>
      </c>
      <c r="B44" s="136" t="s">
        <v>152</v>
      </c>
      <c r="C44" s="52" t="s">
        <v>86</v>
      </c>
      <c r="D44" s="52">
        <v>77.528300000000002</v>
      </c>
      <c r="E44" s="52">
        <v>7.6717000000000004</v>
      </c>
      <c r="F44" s="52">
        <v>2925</v>
      </c>
      <c r="G44" s="125">
        <v>13.869300000000001</v>
      </c>
      <c r="H44" s="24">
        <v>0.1172600593198195</v>
      </c>
      <c r="I44" s="25">
        <v>0.7</v>
      </c>
      <c r="J44" s="24"/>
      <c r="K44" s="25"/>
      <c r="L44" s="159"/>
      <c r="M44" s="29">
        <f t="shared" si="0"/>
        <v>0.1172600593198195</v>
      </c>
      <c r="N44" s="127">
        <v>-0.16273994068018052</v>
      </c>
      <c r="O44" s="127">
        <v>0.34604914354908067</v>
      </c>
      <c r="P44" s="30">
        <v>0.7</v>
      </c>
      <c r="Q44" s="137">
        <v>6</v>
      </c>
      <c r="R44" s="157" t="s">
        <v>269</v>
      </c>
      <c r="S44" s="35">
        <v>168</v>
      </c>
      <c r="T44" s="36">
        <v>185</v>
      </c>
      <c r="U44" s="36"/>
      <c r="V44" s="7"/>
      <c r="W44" s="8">
        <v>0.45600000000000002</v>
      </c>
      <c r="X44" s="36">
        <v>364</v>
      </c>
      <c r="Y44" s="36">
        <v>1023</v>
      </c>
      <c r="Z44" s="36">
        <v>24.648648648648649</v>
      </c>
      <c r="AA44" s="8">
        <v>6.9641010249884908E-2</v>
      </c>
      <c r="AB44" s="95" t="s">
        <v>90</v>
      </c>
      <c r="AC44" s="138">
        <v>8.6</v>
      </c>
      <c r="AD44" s="138">
        <v>176</v>
      </c>
      <c r="AE44" s="138">
        <v>25.9</v>
      </c>
      <c r="AF44" s="138">
        <v>86.2</v>
      </c>
      <c r="AG44" s="138">
        <v>10.11</v>
      </c>
      <c r="AH44" s="138">
        <v>96</v>
      </c>
      <c r="AI44" s="138">
        <v>6.63</v>
      </c>
      <c r="AJ44" s="138">
        <v>15.66</v>
      </c>
      <c r="AK44" s="138">
        <v>2.25</v>
      </c>
      <c r="AL44" s="138">
        <v>11.12</v>
      </c>
      <c r="AM44" s="138">
        <v>3.32</v>
      </c>
      <c r="AN44" s="138">
        <v>1.1399999999999999</v>
      </c>
      <c r="AO44" s="138">
        <v>3.89</v>
      </c>
      <c r="AP44" s="138">
        <v>0.67</v>
      </c>
      <c r="AQ44" s="138">
        <v>4.18</v>
      </c>
      <c r="AR44" s="138">
        <v>0.90300000000000002</v>
      </c>
      <c r="AS44" s="138">
        <v>2.5099999999999998</v>
      </c>
      <c r="AT44" s="138"/>
      <c r="AU44" s="138">
        <v>2.38</v>
      </c>
      <c r="AV44" s="138">
        <v>0.36</v>
      </c>
      <c r="AW44" s="138">
        <v>2.48</v>
      </c>
      <c r="AX44" s="138">
        <v>0.65390000000000004</v>
      </c>
      <c r="AY44" s="138">
        <v>0.59599999999999997</v>
      </c>
      <c r="AZ44" s="138">
        <v>0.755</v>
      </c>
      <c r="BA44" s="138">
        <v>0.21299999999999999</v>
      </c>
      <c r="BB44" s="9">
        <v>6.4</v>
      </c>
      <c r="BC44" s="9"/>
      <c r="BD44" s="9">
        <v>33.1</v>
      </c>
      <c r="BE44" s="9">
        <v>207</v>
      </c>
      <c r="BF44" s="9">
        <v>294</v>
      </c>
      <c r="BG44" s="9">
        <v>33.700000000000003</v>
      </c>
      <c r="BH44" s="9">
        <v>100.7</v>
      </c>
      <c r="BI44" s="9">
        <v>59.2</v>
      </c>
      <c r="BJ44" s="9">
        <v>66.7</v>
      </c>
      <c r="BK44" s="9">
        <v>16.47</v>
      </c>
      <c r="BL44" s="9"/>
      <c r="BM44" s="9"/>
      <c r="BN44" s="9"/>
      <c r="BO44" s="9"/>
      <c r="BP44" s="9"/>
      <c r="BQ44" s="9"/>
      <c r="BR44" s="9"/>
      <c r="BS44" s="9"/>
      <c r="BT44" s="9">
        <v>4.82E-2</v>
      </c>
      <c r="BU44" s="9">
        <v>0.113</v>
      </c>
      <c r="BV44" s="9"/>
      <c r="BW44" s="9"/>
      <c r="BX44" s="9"/>
      <c r="BY44" s="9">
        <v>2.58E-2</v>
      </c>
      <c r="BZ44" s="9"/>
      <c r="CA44" s="166" t="s">
        <v>90</v>
      </c>
      <c r="CB44" s="38">
        <v>50.31</v>
      </c>
      <c r="CC44" s="6">
        <v>1.29</v>
      </c>
      <c r="CD44" s="6">
        <v>16.53</v>
      </c>
      <c r="CE44" s="6">
        <v>8.01</v>
      </c>
      <c r="CF44" s="6">
        <v>0.22</v>
      </c>
      <c r="CG44" s="6">
        <v>7.95</v>
      </c>
      <c r="CH44" s="6">
        <v>11.61</v>
      </c>
      <c r="CI44" s="6">
        <v>2.92</v>
      </c>
      <c r="CJ44" s="6">
        <v>0.32</v>
      </c>
      <c r="CK44" s="6">
        <v>0.14000000000000001</v>
      </c>
      <c r="CL44" s="152" t="s">
        <v>90</v>
      </c>
      <c r="CM44" s="43">
        <v>7.22</v>
      </c>
      <c r="CN44" s="44">
        <f t="shared" si="1"/>
        <v>0.2239510981510921</v>
      </c>
      <c r="CO44" s="45">
        <v>18.218</v>
      </c>
      <c r="CP44" s="45">
        <v>15.452</v>
      </c>
      <c r="CQ44" s="45">
        <v>37.904000000000003</v>
      </c>
      <c r="CR44" s="45">
        <v>0.70290200000000003</v>
      </c>
      <c r="CS44" s="45">
        <v>0.51311499999999999</v>
      </c>
      <c r="CT44" s="45">
        <v>0.28337000000000001</v>
      </c>
      <c r="CU44" s="46" t="s">
        <v>90</v>
      </c>
    </row>
    <row r="45" spans="1:104" s="15" customFormat="1" ht="18" customHeight="1">
      <c r="A45" s="120" t="s">
        <v>161</v>
      </c>
      <c r="B45" s="121" t="s">
        <v>162</v>
      </c>
      <c r="C45" s="117" t="s">
        <v>86</v>
      </c>
      <c r="D45" s="122">
        <v>-2.54</v>
      </c>
      <c r="E45" s="122">
        <v>-12.233000000000001</v>
      </c>
      <c r="F45" s="117">
        <v>3740</v>
      </c>
      <c r="G45" s="117">
        <v>32.040799999999997</v>
      </c>
      <c r="H45" s="21">
        <v>-0.49</v>
      </c>
      <c r="I45" s="22">
        <v>0.4</v>
      </c>
      <c r="J45" s="21">
        <v>-0.49</v>
      </c>
      <c r="K45" s="22">
        <v>0.4</v>
      </c>
      <c r="L45" s="155" t="s">
        <v>270</v>
      </c>
      <c r="M45" s="118"/>
      <c r="N45" s="119"/>
      <c r="O45" s="119"/>
      <c r="P45" s="119"/>
      <c r="Q45" s="124"/>
      <c r="R45" s="158"/>
      <c r="S45" s="31">
        <v>81.889018491598378</v>
      </c>
      <c r="T45" s="32">
        <v>7.6033221149798011</v>
      </c>
      <c r="U45" s="32"/>
      <c r="V45" s="34"/>
      <c r="W45" s="33">
        <v>8.2507467003008858E-2</v>
      </c>
      <c r="X45" s="32">
        <v>182.80684190003578</v>
      </c>
      <c r="Y45" s="32">
        <v>1119.3803066545845</v>
      </c>
      <c r="Z45" s="32">
        <v>108.51502245374493</v>
      </c>
      <c r="AA45" s="33">
        <v>2.2897428468864212E-2</v>
      </c>
      <c r="AB45" s="94" t="s">
        <v>90</v>
      </c>
      <c r="AC45" s="123">
        <v>0.15885347383884654</v>
      </c>
      <c r="AD45" s="123">
        <v>74.399196030140857</v>
      </c>
      <c r="AE45" s="123">
        <v>19.056636542088825</v>
      </c>
      <c r="AF45" s="123">
        <v>45.68302470160662</v>
      </c>
      <c r="AG45" s="123">
        <v>0.55614154445918096</v>
      </c>
      <c r="AH45" s="123">
        <v>1.5491381768443369</v>
      </c>
      <c r="AI45" s="123">
        <v>1.0693136541454187</v>
      </c>
      <c r="AJ45" s="123">
        <v>3.9445002519300796</v>
      </c>
      <c r="AK45" s="123">
        <v>0.7977310582186844</v>
      </c>
      <c r="AL45" s="123">
        <v>4.9593449315181921</v>
      </c>
      <c r="AM45" s="123">
        <v>2.0254381152929506</v>
      </c>
      <c r="AN45" s="123">
        <v>0.8500713674069722</v>
      </c>
      <c r="AO45" s="123">
        <v>3.6133516955139431</v>
      </c>
      <c r="AP45" s="123">
        <v>0.52255902713038671</v>
      </c>
      <c r="AQ45" s="123">
        <v>2.9794345107815232</v>
      </c>
      <c r="AR45" s="123">
        <v>0.75470289587886308</v>
      </c>
      <c r="AS45" s="123">
        <v>2.1532246448743542</v>
      </c>
      <c r="AT45" s="123">
        <v>0.33252225353527148</v>
      </c>
      <c r="AU45" s="123">
        <v>2.3359207686787804</v>
      </c>
      <c r="AV45" s="123">
        <v>0.31180395700513869</v>
      </c>
      <c r="AW45" s="123">
        <v>1.1802536803100756</v>
      </c>
      <c r="AX45" s="123">
        <v>4.2085137552540834E-2</v>
      </c>
      <c r="AY45" s="123">
        <v>0.24907384622221254</v>
      </c>
      <c r="AZ45" s="123">
        <v>2.741505611961001E-2</v>
      </c>
      <c r="BA45" s="123">
        <v>1.1468581116615197E-2</v>
      </c>
      <c r="BB45" s="11">
        <v>6.8412275471502264</v>
      </c>
      <c r="BC45" s="11">
        <v>0.21058837003637754</v>
      </c>
      <c r="BD45" s="11">
        <v>35.813540294628332</v>
      </c>
      <c r="BE45" s="11">
        <v>243.46498201277711</v>
      </c>
      <c r="BF45" s="11">
        <v>428.99662985658091</v>
      </c>
      <c r="BG45" s="11">
        <v>44.798586725320433</v>
      </c>
      <c r="BH45" s="11">
        <v>111.2054282033243</v>
      </c>
      <c r="BI45" s="11">
        <v>88.440910702936435</v>
      </c>
      <c r="BJ45" s="11">
        <v>58.120557043772827</v>
      </c>
      <c r="BK45" s="11">
        <v>13.397910111282917</v>
      </c>
      <c r="BL45" s="11"/>
      <c r="BM45" s="11">
        <v>0.22843272633443679</v>
      </c>
      <c r="BN45" s="11"/>
      <c r="BO45" s="11"/>
      <c r="BP45" s="11"/>
      <c r="BQ45" s="11"/>
      <c r="BR45" s="11"/>
      <c r="BS45" s="11"/>
      <c r="BT45" s="11">
        <v>3.1916030314863373E-3</v>
      </c>
      <c r="BU45" s="11">
        <v>-1.8296521036249182E-4</v>
      </c>
      <c r="BV45" s="11">
        <v>4.3578571565458541E-3</v>
      </c>
      <c r="BW45" s="11"/>
      <c r="BX45" s="11"/>
      <c r="BY45" s="11"/>
      <c r="BZ45" s="11"/>
      <c r="CA45" s="164" t="s">
        <v>90</v>
      </c>
      <c r="CB45" s="37">
        <v>50.78</v>
      </c>
      <c r="CC45" s="10">
        <v>1.1399999999999999</v>
      </c>
      <c r="CD45" s="10">
        <v>15.27</v>
      </c>
      <c r="CE45" s="10">
        <v>9.32</v>
      </c>
      <c r="CF45" s="10"/>
      <c r="CG45" s="10">
        <v>8.69</v>
      </c>
      <c r="CH45" s="10">
        <v>12.53</v>
      </c>
      <c r="CI45" s="10">
        <v>2.36</v>
      </c>
      <c r="CJ45" s="10">
        <v>0.04</v>
      </c>
      <c r="CK45" s="10">
        <v>7.0999999999999994E-2</v>
      </c>
      <c r="CL45" s="148" t="s">
        <v>90</v>
      </c>
      <c r="CM45" s="39">
        <v>8.8699999999999992</v>
      </c>
      <c r="CN45" s="40">
        <f t="shared" si="1"/>
        <v>6.6758169917582835E-2</v>
      </c>
      <c r="CO45" s="41">
        <v>17.774000000000001</v>
      </c>
      <c r="CP45" s="41">
        <v>15.419</v>
      </c>
      <c r="CQ45" s="41">
        <v>37.198</v>
      </c>
      <c r="CR45" s="41">
        <v>0.702125</v>
      </c>
      <c r="CS45" s="41">
        <v>0.51323399999999997</v>
      </c>
      <c r="CT45" s="41">
        <v>0.28326899999999999</v>
      </c>
      <c r="CU45" s="42" t="s">
        <v>90</v>
      </c>
    </row>
    <row r="46" spans="1:104" s="15" customFormat="1" ht="18" customHeight="1">
      <c r="A46" s="120" t="s">
        <v>163</v>
      </c>
      <c r="B46" s="121" t="s">
        <v>162</v>
      </c>
      <c r="C46" s="117" t="s">
        <v>86</v>
      </c>
      <c r="D46" s="122">
        <v>-0.27</v>
      </c>
      <c r="E46" s="122">
        <v>-16.234999999999999</v>
      </c>
      <c r="F46" s="117">
        <v>4095</v>
      </c>
      <c r="G46" s="117">
        <v>31.3231</v>
      </c>
      <c r="H46" s="21">
        <v>0.35</v>
      </c>
      <c r="I46" s="22">
        <v>0.4</v>
      </c>
      <c r="J46" s="21">
        <v>0.35</v>
      </c>
      <c r="K46" s="22">
        <v>0.4</v>
      </c>
      <c r="L46" s="155" t="s">
        <v>270</v>
      </c>
      <c r="M46" s="118"/>
      <c r="N46" s="119"/>
      <c r="O46" s="119"/>
      <c r="P46" s="119"/>
      <c r="Q46" s="124"/>
      <c r="R46" s="158"/>
      <c r="S46" s="31">
        <v>238.99706723564503</v>
      </c>
      <c r="T46" s="32">
        <v>120.58508130206623</v>
      </c>
      <c r="U46" s="32"/>
      <c r="V46" s="34"/>
      <c r="W46" s="33">
        <v>0.39097124189054899</v>
      </c>
      <c r="X46" s="32">
        <v>214.79340456963118</v>
      </c>
      <c r="Y46" s="32">
        <v>1024.698615681059</v>
      </c>
      <c r="Z46" s="32">
        <v>32.422853446618667</v>
      </c>
      <c r="AA46" s="33">
        <v>5.1877478813531407E-2</v>
      </c>
      <c r="AB46" s="94" t="s">
        <v>90</v>
      </c>
      <c r="AC46" s="123">
        <v>5.3877763392537501</v>
      </c>
      <c r="AD46" s="123">
        <v>155.67040818017287</v>
      </c>
      <c r="AE46" s="123">
        <v>23.7997730378451</v>
      </c>
      <c r="AF46" s="123">
        <v>95.918108291092835</v>
      </c>
      <c r="AG46" s="123">
        <v>7.7916354452596535</v>
      </c>
      <c r="AH46" s="123">
        <v>48.896732101028419</v>
      </c>
      <c r="AI46" s="123">
        <v>5.3960356139331394</v>
      </c>
      <c r="AJ46" s="123">
        <v>15.683777837660912</v>
      </c>
      <c r="AK46" s="123">
        <v>2.2452987340378301</v>
      </c>
      <c r="AL46" s="123">
        <v>10.971557143962674</v>
      </c>
      <c r="AM46" s="123">
        <v>3.4294016242560126</v>
      </c>
      <c r="AN46" s="123">
        <v>1.2834753083436872</v>
      </c>
      <c r="AO46" s="123">
        <v>4.606320573137344</v>
      </c>
      <c r="AP46" s="123">
        <v>0.71501078498353776</v>
      </c>
      <c r="AQ46" s="123">
        <v>4.102461297293071</v>
      </c>
      <c r="AR46" s="123">
        <v>0.95047613041491041</v>
      </c>
      <c r="AS46" s="123">
        <v>2.7744398956212915</v>
      </c>
      <c r="AT46" s="123">
        <v>0.43519901251137377</v>
      </c>
      <c r="AU46" s="123">
        <v>2.70076265503954</v>
      </c>
      <c r="AV46" s="123">
        <v>0.37522882332641655</v>
      </c>
      <c r="AW46" s="123">
        <v>2.3751902143242662</v>
      </c>
      <c r="AX46" s="123">
        <v>0.42533191792003922</v>
      </c>
      <c r="AY46" s="123">
        <v>0.90523680323169309</v>
      </c>
      <c r="AZ46" s="123">
        <v>0.5029895897408031</v>
      </c>
      <c r="BA46" s="123">
        <v>0.21796000513677519</v>
      </c>
      <c r="BB46" s="11">
        <v>9.671730985923169</v>
      </c>
      <c r="BC46" s="11">
        <v>0.67353984680429735</v>
      </c>
      <c r="BD46" s="11">
        <v>32.84626210363502</v>
      </c>
      <c r="BE46" s="11">
        <v>296.98994605940123</v>
      </c>
      <c r="BF46" s="11">
        <v>378.44683421698619</v>
      </c>
      <c r="BG46" s="11">
        <v>44.731967849486999</v>
      </c>
      <c r="BH46" s="11">
        <v>147.20676166311492</v>
      </c>
      <c r="BI46" s="11">
        <v>75.423461646078849</v>
      </c>
      <c r="BJ46" s="11">
        <v>106.18050103161617</v>
      </c>
      <c r="BK46" s="11">
        <v>19.628864737728449</v>
      </c>
      <c r="BL46" s="11"/>
      <c r="BM46" s="11">
        <v>0.73470236977431258</v>
      </c>
      <c r="BN46" s="11"/>
      <c r="BO46" s="11"/>
      <c r="BP46" s="11"/>
      <c r="BQ46" s="11"/>
      <c r="BR46" s="11"/>
      <c r="BS46" s="11"/>
      <c r="BT46" s="11">
        <v>2.3200450598269973E-2</v>
      </c>
      <c r="BU46" s="11">
        <v>5.9297485017937468E-2</v>
      </c>
      <c r="BV46" s="11">
        <v>0.10420731247506099</v>
      </c>
      <c r="BW46" s="11"/>
      <c r="BX46" s="11"/>
      <c r="BY46" s="11"/>
      <c r="BZ46" s="11"/>
      <c r="CA46" s="164" t="s">
        <v>90</v>
      </c>
      <c r="CB46" s="37">
        <v>51.12</v>
      </c>
      <c r="CC46" s="10">
        <v>1.58</v>
      </c>
      <c r="CD46" s="10">
        <v>15.26</v>
      </c>
      <c r="CE46" s="10">
        <v>8.94</v>
      </c>
      <c r="CF46" s="10"/>
      <c r="CG46" s="10">
        <v>8.0399999999999991</v>
      </c>
      <c r="CH46" s="10">
        <v>11</v>
      </c>
      <c r="CI46" s="10">
        <v>3.22</v>
      </c>
      <c r="CJ46" s="10">
        <v>0.28000000000000003</v>
      </c>
      <c r="CK46" s="10">
        <v>0.158</v>
      </c>
      <c r="CL46" s="148" t="s">
        <v>90</v>
      </c>
      <c r="CM46" s="47"/>
      <c r="CN46" s="40">
        <f t="shared" si="1"/>
        <v>0.34930969429196695</v>
      </c>
      <c r="CO46" s="41">
        <v>18.7879</v>
      </c>
      <c r="CP46" s="41">
        <v>15.5618</v>
      </c>
      <c r="CQ46" s="41">
        <v>38.397199999999998</v>
      </c>
      <c r="CR46" s="41">
        <v>0.70269199999999998</v>
      </c>
      <c r="CS46" s="41">
        <v>0.51307000000000003</v>
      </c>
      <c r="CT46" s="41">
        <v>0.28321600000000002</v>
      </c>
      <c r="CU46" s="42" t="s">
        <v>90</v>
      </c>
    </row>
    <row r="47" spans="1:104" s="15" customFormat="1" ht="18" customHeight="1">
      <c r="A47" s="120" t="s">
        <v>164</v>
      </c>
      <c r="B47" s="121" t="s">
        <v>162</v>
      </c>
      <c r="C47" s="117" t="s">
        <v>86</v>
      </c>
      <c r="D47" s="122">
        <v>-4.3999999999999997E-2</v>
      </c>
      <c r="E47" s="122">
        <v>-16.466999999999999</v>
      </c>
      <c r="F47" s="117">
        <v>3836.5</v>
      </c>
      <c r="G47" s="117">
        <v>31.197099999999999</v>
      </c>
      <c r="H47" s="21">
        <v>0.16999999999999998</v>
      </c>
      <c r="I47" s="22">
        <v>0.55000000000000004</v>
      </c>
      <c r="J47" s="21">
        <v>0.28999999999999998</v>
      </c>
      <c r="K47" s="22">
        <v>0.4</v>
      </c>
      <c r="L47" s="155" t="s">
        <v>270</v>
      </c>
      <c r="M47" s="27">
        <f>N47+0.28</f>
        <v>5.0000000000000017E-2</v>
      </c>
      <c r="N47" s="119">
        <v>-0.23</v>
      </c>
      <c r="O47" s="119">
        <v>0.14696938456699069</v>
      </c>
      <c r="P47" s="28">
        <v>0.7</v>
      </c>
      <c r="Q47" s="124">
        <v>6</v>
      </c>
      <c r="R47" s="155" t="s">
        <v>269</v>
      </c>
      <c r="S47" s="31">
        <v>342.37746611231097</v>
      </c>
      <c r="T47" s="32">
        <v>256.2897640837059</v>
      </c>
      <c r="U47" s="32"/>
      <c r="V47" s="34"/>
      <c r="W47" s="33">
        <v>0.63907242389767849</v>
      </c>
      <c r="X47" s="32">
        <v>180.69564098611008</v>
      </c>
      <c r="Y47" s="32">
        <v>822.39887038679558</v>
      </c>
      <c r="Z47" s="32">
        <v>24.935542243854627</v>
      </c>
      <c r="AA47" s="33">
        <v>5.9370571600811467E-2</v>
      </c>
      <c r="AB47" s="94" t="s">
        <v>90</v>
      </c>
      <c r="AC47" s="123">
        <v>8.8070609458190461</v>
      </c>
      <c r="AD47" s="123">
        <v>214.48522355197076</v>
      </c>
      <c r="AE47" s="123">
        <v>25.446471077212976</v>
      </c>
      <c r="AF47" s="123">
        <v>129.18201447813809</v>
      </c>
      <c r="AG47" s="123">
        <v>14.243691519487152</v>
      </c>
      <c r="AH47" s="123">
        <v>91.121551075040983</v>
      </c>
      <c r="AI47" s="123">
        <v>8.9013942837712197</v>
      </c>
      <c r="AJ47" s="123">
        <v>21.490694455118415</v>
      </c>
      <c r="AK47" s="123">
        <v>2.9850720174925662</v>
      </c>
      <c r="AL47" s="123">
        <v>13.790588534612235</v>
      </c>
      <c r="AM47" s="123">
        <v>3.8195712370879829</v>
      </c>
      <c r="AN47" s="123">
        <v>1.3753182253764025</v>
      </c>
      <c r="AO47" s="123">
        <v>4.8170825985638466</v>
      </c>
      <c r="AP47" s="123">
        <v>0.76764337793797155</v>
      </c>
      <c r="AQ47" s="123">
        <v>4.5379174962089888</v>
      </c>
      <c r="AR47" s="123">
        <v>1.0016511187675565</v>
      </c>
      <c r="AS47" s="123">
        <v>2.8237772947043869</v>
      </c>
      <c r="AT47" s="123">
        <v>0.45520094516505644</v>
      </c>
      <c r="AU47" s="123">
        <v>2.8155038079099026</v>
      </c>
      <c r="AV47" s="123">
        <v>0.3810981506146966</v>
      </c>
      <c r="AW47" s="123">
        <v>2.8692267312853388</v>
      </c>
      <c r="AX47" s="123">
        <v>0.77821365028953782</v>
      </c>
      <c r="AY47" s="123">
        <v>0.97051375699020237</v>
      </c>
      <c r="AZ47" s="123">
        <v>0.93847056521045724</v>
      </c>
      <c r="BA47" s="123">
        <v>0.33326303996427004</v>
      </c>
      <c r="BB47" s="11">
        <v>8.6954963038170039</v>
      </c>
      <c r="BC47" s="11">
        <v>1.0134640826570671</v>
      </c>
      <c r="BD47" s="11">
        <v>30.547287645775004</v>
      </c>
      <c r="BE47" s="11">
        <v>227.25183738300723</v>
      </c>
      <c r="BF47" s="11">
        <v>265.29354409483892</v>
      </c>
      <c r="BG47" s="11">
        <v>33.193555802293979</v>
      </c>
      <c r="BH47" s="11">
        <v>105.02486408847108</v>
      </c>
      <c r="BI47" s="11">
        <v>49.5843665904234</v>
      </c>
      <c r="BJ47" s="11">
        <v>81.959592570904235</v>
      </c>
      <c r="BK47" s="11">
        <v>19.664268301999442</v>
      </c>
      <c r="BL47" s="11"/>
      <c r="BM47" s="11">
        <v>0.80385124904878713</v>
      </c>
      <c r="BN47" s="11"/>
      <c r="BO47" s="11"/>
      <c r="BP47" s="11"/>
      <c r="BQ47" s="11"/>
      <c r="BR47" s="11"/>
      <c r="BS47" s="11"/>
      <c r="BT47" s="11">
        <v>4.4800326289873349E-2</v>
      </c>
      <c r="BU47" s="11">
        <v>0.11178464928594327</v>
      </c>
      <c r="BV47" s="11">
        <v>0.16199056941233031</v>
      </c>
      <c r="BW47" s="11"/>
      <c r="BX47" s="11"/>
      <c r="BY47" s="11"/>
      <c r="BZ47" s="11"/>
      <c r="CA47" s="164" t="s">
        <v>90</v>
      </c>
      <c r="CB47" s="37">
        <v>52.3</v>
      </c>
      <c r="CC47" s="10">
        <v>1.54</v>
      </c>
      <c r="CD47" s="10">
        <v>15.9</v>
      </c>
      <c r="CE47" s="10">
        <v>7.52</v>
      </c>
      <c r="CF47" s="10"/>
      <c r="CG47" s="10">
        <v>7.04</v>
      </c>
      <c r="CH47" s="10">
        <v>9.76</v>
      </c>
      <c r="CI47" s="10">
        <v>3.73</v>
      </c>
      <c r="CJ47" s="10">
        <v>0.52</v>
      </c>
      <c r="CK47" s="10">
        <v>0.246</v>
      </c>
      <c r="CL47" s="148" t="s">
        <v>90</v>
      </c>
      <c r="CM47" s="47"/>
      <c r="CN47" s="40">
        <f t="shared" si="1"/>
        <v>0.2518156252021479</v>
      </c>
      <c r="CO47" s="41">
        <v>18.542000000000002</v>
      </c>
      <c r="CP47" s="41">
        <v>15.526</v>
      </c>
      <c r="CQ47" s="41">
        <v>38.067999999999998</v>
      </c>
      <c r="CR47" s="41">
        <v>0.70259499999999997</v>
      </c>
      <c r="CS47" s="41">
        <v>0.51316799999999996</v>
      </c>
      <c r="CT47" s="41">
        <v>0.28336499999999998</v>
      </c>
      <c r="CU47" s="42" t="s">
        <v>90</v>
      </c>
    </row>
    <row r="48" spans="1:104" s="15" customFormat="1" ht="18" customHeight="1">
      <c r="A48" s="120" t="s">
        <v>165</v>
      </c>
      <c r="B48" s="121" t="s">
        <v>162</v>
      </c>
      <c r="C48" s="117" t="s">
        <v>86</v>
      </c>
      <c r="D48" s="122">
        <v>1.704</v>
      </c>
      <c r="E48" s="122">
        <v>-30.64</v>
      </c>
      <c r="F48" s="117">
        <v>3515</v>
      </c>
      <c r="G48" s="117">
        <v>30.0839</v>
      </c>
      <c r="H48" s="21">
        <v>0.98</v>
      </c>
      <c r="I48" s="22">
        <v>0.6</v>
      </c>
      <c r="J48" s="21"/>
      <c r="K48" s="22"/>
      <c r="L48" s="158"/>
      <c r="M48" s="27">
        <f>N48+0.28</f>
        <v>0.98</v>
      </c>
      <c r="N48" s="119">
        <v>0.7</v>
      </c>
      <c r="O48" s="119">
        <v>0.26079548637636674</v>
      </c>
      <c r="P48" s="28">
        <v>0.6</v>
      </c>
      <c r="Q48" s="124">
        <v>7</v>
      </c>
      <c r="R48" s="155" t="s">
        <v>269</v>
      </c>
      <c r="S48" s="31">
        <v>518.50932882761435</v>
      </c>
      <c r="T48" s="32">
        <v>467.40404040058206</v>
      </c>
      <c r="U48" s="32"/>
      <c r="V48" s="34"/>
      <c r="W48" s="33">
        <v>0.894826070303406</v>
      </c>
      <c r="X48" s="32">
        <v>146.06580592496448</v>
      </c>
      <c r="Y48" s="32">
        <v>1146.2677095661395</v>
      </c>
      <c r="Z48" s="32">
        <v>19.144594247334876</v>
      </c>
      <c r="AA48" s="33">
        <v>6.6239470027852826E-2</v>
      </c>
      <c r="AB48" s="94" t="s">
        <v>90</v>
      </c>
      <c r="AC48" s="123">
        <v>19.423060292696892</v>
      </c>
      <c r="AD48" s="123">
        <v>321.29035220324255</v>
      </c>
      <c r="AE48" s="123">
        <v>20.932591901324834</v>
      </c>
      <c r="AF48" s="123">
        <v>126.38458280692436</v>
      </c>
      <c r="AG48" s="123">
        <v>30.054742025355285</v>
      </c>
      <c r="AH48" s="123">
        <v>208.66605750959627</v>
      </c>
      <c r="AI48" s="123">
        <v>16.184826265366269</v>
      </c>
      <c r="AJ48" s="123">
        <v>32.749887694848177</v>
      </c>
      <c r="AK48" s="123">
        <v>4.3691343713977764</v>
      </c>
      <c r="AL48" s="123">
        <v>18.802421148687312</v>
      </c>
      <c r="AM48" s="123">
        <v>4.3050176083854286</v>
      </c>
      <c r="AN48" s="123">
        <v>1.4844552692467063</v>
      </c>
      <c r="AO48" s="123">
        <v>4.1474574019025816</v>
      </c>
      <c r="AP48" s="123">
        <v>0.70492846768460427</v>
      </c>
      <c r="AQ48" s="123">
        <v>4.5388855566011612</v>
      </c>
      <c r="AR48" s="123">
        <v>0.84229830914527115</v>
      </c>
      <c r="AS48" s="123">
        <v>2.3102391599942522</v>
      </c>
      <c r="AT48" s="123">
        <v>0.34033517686239173</v>
      </c>
      <c r="AU48" s="123">
        <v>2.3418257365499957</v>
      </c>
      <c r="AV48" s="123">
        <v>0.32508085161169176</v>
      </c>
      <c r="AW48" s="123">
        <v>2.7092600428508296</v>
      </c>
      <c r="AX48" s="123">
        <v>1.7215357505610687</v>
      </c>
      <c r="AY48" s="123">
        <v>1.3099882403677754</v>
      </c>
      <c r="AZ48" s="123">
        <v>1.8449406648193587</v>
      </c>
      <c r="BA48" s="123">
        <v>0.58438752990330534</v>
      </c>
      <c r="BB48" s="11">
        <v>6.6423752298415977</v>
      </c>
      <c r="BC48" s="11">
        <v>0.74507118624394852</v>
      </c>
      <c r="BD48" s="11">
        <v>32.068947243494343</v>
      </c>
      <c r="BE48" s="11">
        <v>234.52229924104824</v>
      </c>
      <c r="BF48" s="11">
        <v>258.47522046916441</v>
      </c>
      <c r="BG48" s="11">
        <v>34.996547839161927</v>
      </c>
      <c r="BH48" s="11">
        <v>97.44729714874768</v>
      </c>
      <c r="BI48" s="11">
        <v>50.222419587804154</v>
      </c>
      <c r="BJ48" s="11">
        <v>50.217988731589777</v>
      </c>
      <c r="BK48" s="11">
        <v>19.893069721205926</v>
      </c>
      <c r="BL48" s="11"/>
      <c r="BM48" s="11">
        <v>0.91258435438738961</v>
      </c>
      <c r="BN48" s="11"/>
      <c r="BO48" s="11"/>
      <c r="BP48" s="11"/>
      <c r="BQ48" s="11"/>
      <c r="BR48" s="11"/>
      <c r="BS48" s="11"/>
      <c r="BT48" s="11">
        <v>2.5398432490776834E-2</v>
      </c>
      <c r="BU48" s="11">
        <v>0.19641764273816556</v>
      </c>
      <c r="BV48" s="11">
        <v>0.31873664208787233</v>
      </c>
      <c r="BW48" s="11"/>
      <c r="BX48" s="11"/>
      <c r="BY48" s="11"/>
      <c r="BZ48" s="11"/>
      <c r="CA48" s="164" t="s">
        <v>90</v>
      </c>
      <c r="CB48" s="37">
        <v>50.32</v>
      </c>
      <c r="CC48" s="10">
        <v>1.86</v>
      </c>
      <c r="CD48" s="10">
        <v>15.34</v>
      </c>
      <c r="CE48" s="10">
        <v>8.74</v>
      </c>
      <c r="CF48" s="10"/>
      <c r="CG48" s="10">
        <v>7.58</v>
      </c>
      <c r="CH48" s="10">
        <v>11.21</v>
      </c>
      <c r="CI48" s="10">
        <v>2.99</v>
      </c>
      <c r="CJ48" s="10">
        <v>0.85</v>
      </c>
      <c r="CK48" s="10">
        <v>0.26</v>
      </c>
      <c r="CL48" s="148" t="s">
        <v>90</v>
      </c>
      <c r="CM48" s="39">
        <v>6.77</v>
      </c>
      <c r="CN48" s="40">
        <f t="shared" si="1"/>
        <v>0.69737969301200364</v>
      </c>
      <c r="CO48" s="41">
        <v>20.077300000000001</v>
      </c>
      <c r="CP48" s="41">
        <v>15.635400000000001</v>
      </c>
      <c r="CQ48" s="41">
        <v>39.704999999999998</v>
      </c>
      <c r="CR48" s="41">
        <v>0.70300300000000004</v>
      </c>
      <c r="CS48" s="41">
        <v>0.51288100000000003</v>
      </c>
      <c r="CT48" s="41"/>
      <c r="CU48" s="42" t="s">
        <v>90</v>
      </c>
    </row>
    <row r="49" spans="1:104" s="15" customFormat="1" ht="18" customHeight="1">
      <c r="A49" s="120" t="s">
        <v>166</v>
      </c>
      <c r="B49" s="121" t="s">
        <v>162</v>
      </c>
      <c r="C49" s="117" t="s">
        <v>86</v>
      </c>
      <c r="D49" s="122">
        <v>1.93</v>
      </c>
      <c r="E49" s="122">
        <v>-30.638999999999999</v>
      </c>
      <c r="F49" s="117">
        <v>3190</v>
      </c>
      <c r="G49" s="117">
        <v>30.0839</v>
      </c>
      <c r="H49" s="21">
        <v>0.95500000000000007</v>
      </c>
      <c r="I49" s="22">
        <v>0.55000000000000004</v>
      </c>
      <c r="J49" s="21">
        <v>0.89</v>
      </c>
      <c r="K49" s="22">
        <v>0.4</v>
      </c>
      <c r="L49" s="155" t="s">
        <v>270</v>
      </c>
      <c r="M49" s="27">
        <f>N49+0.28</f>
        <v>1.02</v>
      </c>
      <c r="N49" s="119">
        <v>0.74</v>
      </c>
      <c r="O49" s="119">
        <v>0.36742346141747678</v>
      </c>
      <c r="P49" s="28">
        <v>0.7</v>
      </c>
      <c r="Q49" s="124">
        <v>6</v>
      </c>
      <c r="R49" s="155" t="s">
        <v>269</v>
      </c>
      <c r="S49" s="31">
        <v>390.35370661204502</v>
      </c>
      <c r="T49" s="32">
        <v>266.35642416379579</v>
      </c>
      <c r="U49" s="32"/>
      <c r="V49" s="34"/>
      <c r="W49" s="33">
        <v>0.71932795613541645</v>
      </c>
      <c r="X49" s="32">
        <v>145.22807095291719</v>
      </c>
      <c r="Y49" s="32">
        <v>1217.5844169174941</v>
      </c>
      <c r="Z49" s="32">
        <v>27.006217642157036</v>
      </c>
      <c r="AA49" s="33">
        <v>5.8336960677153313E-2</v>
      </c>
      <c r="AB49" s="94" t="s">
        <v>90</v>
      </c>
      <c r="AC49" s="123">
        <v>11.395151207724695</v>
      </c>
      <c r="AD49" s="123">
        <v>192.20644879951951</v>
      </c>
      <c r="AE49" s="123">
        <v>25.102726289085115</v>
      </c>
      <c r="AF49" s="123">
        <v>113.85375593580149</v>
      </c>
      <c r="AG49" s="123">
        <v>18.206613429725007</v>
      </c>
      <c r="AH49" s="123">
        <v>129.65330781699333</v>
      </c>
      <c r="AI49" s="123">
        <v>10.586983870975248</v>
      </c>
      <c r="AJ49" s="123">
        <v>21.414105868299558</v>
      </c>
      <c r="AK49" s="123">
        <v>3.1929463639895368</v>
      </c>
      <c r="AL49" s="123">
        <v>15.084667232080886</v>
      </c>
      <c r="AM49" s="123">
        <v>4.0042590745771154</v>
      </c>
      <c r="AN49" s="123">
        <v>1.3721881216003973</v>
      </c>
      <c r="AO49" s="123">
        <v>4.7955683189438334</v>
      </c>
      <c r="AP49" s="123">
        <v>0.78329904031769271</v>
      </c>
      <c r="AQ49" s="123">
        <v>4.8228923677353679</v>
      </c>
      <c r="AR49" s="123">
        <v>1.0042460523804166</v>
      </c>
      <c r="AS49" s="123">
        <v>2.8375226922301073</v>
      </c>
      <c r="AT49" s="123">
        <v>0.43538211809540961</v>
      </c>
      <c r="AU49" s="123">
        <v>2.872018597636222</v>
      </c>
      <c r="AV49" s="123">
        <v>0.41914523859322789</v>
      </c>
      <c r="AW49" s="123">
        <v>2.6003362417131997</v>
      </c>
      <c r="AX49" s="123">
        <v>1.1011622918417652</v>
      </c>
      <c r="AY49" s="123">
        <v>0.9339132793930659</v>
      </c>
      <c r="AZ49" s="123">
        <v>1.1731383398437856</v>
      </c>
      <c r="BA49" s="123">
        <v>0.3382005126623559</v>
      </c>
      <c r="BB49" s="11">
        <v>6.8725400635675458</v>
      </c>
      <c r="BC49" s="11">
        <v>0.58825255709004243</v>
      </c>
      <c r="BD49" s="11">
        <v>36.302341886652535</v>
      </c>
      <c r="BE49" s="11">
        <v>253.81529504824937</v>
      </c>
      <c r="BF49" s="11">
        <v>91.193741444046267</v>
      </c>
      <c r="BG49" s="11">
        <v>34.24016437145778</v>
      </c>
      <c r="BH49" s="11">
        <v>42.516818622107486</v>
      </c>
      <c r="BI49" s="11">
        <v>47.602906657109124</v>
      </c>
      <c r="BJ49" s="11">
        <v>54.060287920975213</v>
      </c>
      <c r="BK49" s="11">
        <v>17.019640304151352</v>
      </c>
      <c r="BL49" s="11"/>
      <c r="BM49" s="11">
        <v>0.71781835136679695</v>
      </c>
      <c r="BN49" s="11"/>
      <c r="BO49" s="11"/>
      <c r="BP49" s="11"/>
      <c r="BQ49" s="11"/>
      <c r="BR49" s="11"/>
      <c r="BS49" s="11"/>
      <c r="BT49" s="11">
        <v>1.6734988770683648E-2</v>
      </c>
      <c r="BU49" s="11">
        <v>0.11520447832573029</v>
      </c>
      <c r="BV49" s="11">
        <v>0.18516336611928222</v>
      </c>
      <c r="BW49" s="11"/>
      <c r="BX49" s="11"/>
      <c r="BY49" s="11"/>
      <c r="BZ49" s="11"/>
      <c r="CA49" s="164" t="s">
        <v>90</v>
      </c>
      <c r="CB49" s="37">
        <v>51.68</v>
      </c>
      <c r="CC49" s="10">
        <v>1.76</v>
      </c>
      <c r="CD49" s="10">
        <v>14.22</v>
      </c>
      <c r="CE49" s="10">
        <v>9.8000000000000007</v>
      </c>
      <c r="CF49" s="10"/>
      <c r="CG49" s="10">
        <v>6.49</v>
      </c>
      <c r="CH49" s="10">
        <v>10.79</v>
      </c>
      <c r="CI49" s="10">
        <v>2.71</v>
      </c>
      <c r="CJ49" s="10">
        <v>0.55000000000000004</v>
      </c>
      <c r="CK49" s="10">
        <v>0.22500000000000001</v>
      </c>
      <c r="CL49" s="148" t="s">
        <v>90</v>
      </c>
      <c r="CM49" s="39">
        <v>6.88</v>
      </c>
      <c r="CN49" s="40">
        <f t="shared" si="1"/>
        <v>0.67242594432898273</v>
      </c>
      <c r="CO49" s="41">
        <v>20.025600000000001</v>
      </c>
      <c r="CP49" s="41">
        <v>15.6257</v>
      </c>
      <c r="CQ49" s="41">
        <v>39.637799999999999</v>
      </c>
      <c r="CR49" s="41">
        <v>0.70291499999999996</v>
      </c>
      <c r="CS49" s="41">
        <v>0.512907</v>
      </c>
      <c r="CT49" s="41">
        <v>0.28315699999999999</v>
      </c>
      <c r="CU49" s="42" t="s">
        <v>90</v>
      </c>
    </row>
    <row r="50" spans="1:104" s="15" customFormat="1" ht="18" customHeight="1">
      <c r="A50" s="120" t="s">
        <v>167</v>
      </c>
      <c r="B50" s="121" t="s">
        <v>162</v>
      </c>
      <c r="C50" s="117" t="s">
        <v>86</v>
      </c>
      <c r="D50" s="122">
        <v>2.1760000000000002</v>
      </c>
      <c r="E50" s="122">
        <v>-30.675999999999998</v>
      </c>
      <c r="F50" s="117">
        <v>3440</v>
      </c>
      <c r="G50" s="117">
        <v>30.0839</v>
      </c>
      <c r="H50" s="21">
        <v>0.83499999999999996</v>
      </c>
      <c r="I50" s="22">
        <v>0.55000000000000004</v>
      </c>
      <c r="J50" s="21">
        <v>0.81</v>
      </c>
      <c r="K50" s="22">
        <v>0.4</v>
      </c>
      <c r="L50" s="155" t="s">
        <v>270</v>
      </c>
      <c r="M50" s="27">
        <f>N50+0.28</f>
        <v>0.86</v>
      </c>
      <c r="N50" s="119">
        <v>0.57999999999999996</v>
      </c>
      <c r="O50" s="119">
        <v>0.29393876913398137</v>
      </c>
      <c r="P50" s="28">
        <v>0.7</v>
      </c>
      <c r="Q50" s="124">
        <v>6</v>
      </c>
      <c r="R50" s="155" t="s">
        <v>269</v>
      </c>
      <c r="S50" s="31">
        <v>398.33707761751788</v>
      </c>
      <c r="T50" s="32">
        <v>339.97248857517258</v>
      </c>
      <c r="U50" s="32"/>
      <c r="V50" s="34"/>
      <c r="W50" s="33">
        <v>0.77587464792307437</v>
      </c>
      <c r="X50" s="32">
        <v>143.38112460100092</v>
      </c>
      <c r="Y50" s="32">
        <v>1042.9202232453681</v>
      </c>
      <c r="Z50" s="32">
        <v>22.821689224759663</v>
      </c>
      <c r="AA50" s="33">
        <v>8.5319018239792682E-2</v>
      </c>
      <c r="AB50" s="94" t="s">
        <v>90</v>
      </c>
      <c r="AC50" s="123">
        <v>14.119570704389494</v>
      </c>
      <c r="AD50" s="123">
        <v>240.32788040237594</v>
      </c>
      <c r="AE50" s="123">
        <v>17.316801058933983</v>
      </c>
      <c r="AF50" s="123">
        <v>95.616748453811383</v>
      </c>
      <c r="AG50" s="123">
        <v>21.584159748744792</v>
      </c>
      <c r="AH50" s="123">
        <v>143.83855246382731</v>
      </c>
      <c r="AI50" s="123">
        <v>11.734197581764192</v>
      </c>
      <c r="AJ50" s="123">
        <v>26.048464721753046</v>
      </c>
      <c r="AK50" s="123">
        <v>3.4141733643058871</v>
      </c>
      <c r="AL50" s="123">
        <v>14.506502847235371</v>
      </c>
      <c r="AM50" s="123">
        <v>3.39458752446569</v>
      </c>
      <c r="AN50" s="123">
        <v>1.2173053006527716</v>
      </c>
      <c r="AO50" s="123">
        <v>3.4374675869042322</v>
      </c>
      <c r="AP50" s="123">
        <v>0.57865250456348505</v>
      </c>
      <c r="AQ50" s="123">
        <v>3.601996067932228</v>
      </c>
      <c r="AR50" s="123">
        <v>0.68203201542093084</v>
      </c>
      <c r="AS50" s="123">
        <v>1.8898530154123545</v>
      </c>
      <c r="AT50" s="123">
        <v>0.28711076255221951</v>
      </c>
      <c r="AU50" s="123">
        <v>1.9327289404629147</v>
      </c>
      <c r="AV50" s="123">
        <v>0.27260217018023519</v>
      </c>
      <c r="AW50" s="123">
        <v>2.0792381888052494</v>
      </c>
      <c r="AX50" s="123">
        <v>1.201145577020472</v>
      </c>
      <c r="AY50" s="123">
        <v>1.0508117142382096</v>
      </c>
      <c r="AZ50" s="123">
        <v>1.246992755422095</v>
      </c>
      <c r="BA50" s="123">
        <v>0.44760429139939789</v>
      </c>
      <c r="BB50" s="11">
        <v>5.8790316146546218</v>
      </c>
      <c r="BC50" s="11">
        <v>0.579949010566148</v>
      </c>
      <c r="BD50" s="11">
        <v>31.330481351427149</v>
      </c>
      <c r="BE50" s="11">
        <v>243.13816005425892</v>
      </c>
      <c r="BF50" s="11">
        <v>360.32815660646742</v>
      </c>
      <c r="BG50" s="11">
        <v>38.676718206572808</v>
      </c>
      <c r="BH50" s="11">
        <v>137.59219770762115</v>
      </c>
      <c r="BI50" s="11">
        <v>59.794977370307286</v>
      </c>
      <c r="BJ50" s="11">
        <v>56.136842216650308</v>
      </c>
      <c r="BK50" s="11">
        <v>18.218371152222929</v>
      </c>
      <c r="BL50" s="11"/>
      <c r="BM50" s="11">
        <v>0.74412271643247785</v>
      </c>
      <c r="BN50" s="11"/>
      <c r="BO50" s="11"/>
      <c r="BP50" s="11"/>
      <c r="BQ50" s="11"/>
      <c r="BR50" s="11"/>
      <c r="BS50" s="11"/>
      <c r="BT50" s="11">
        <v>2.5486415295464377E-2</v>
      </c>
      <c r="BU50" s="11">
        <v>0.15504067468632679</v>
      </c>
      <c r="BV50" s="11">
        <v>0.2342070380197924</v>
      </c>
      <c r="BW50" s="11"/>
      <c r="BX50" s="11"/>
      <c r="BY50" s="11"/>
      <c r="BZ50" s="11"/>
      <c r="CA50" s="164" t="s">
        <v>90</v>
      </c>
      <c r="CB50" s="37">
        <v>52.11</v>
      </c>
      <c r="CC50" s="10">
        <v>1.6</v>
      </c>
      <c r="CD50" s="10">
        <v>14.79</v>
      </c>
      <c r="CE50" s="10">
        <v>9.0399999999999991</v>
      </c>
      <c r="CF50" s="10"/>
      <c r="CG50" s="10">
        <v>8.16</v>
      </c>
      <c r="CH50" s="10">
        <v>10.87</v>
      </c>
      <c r="CI50" s="10">
        <v>2.72</v>
      </c>
      <c r="CJ50" s="10">
        <v>0.48</v>
      </c>
      <c r="CK50" s="10">
        <v>0.17599999999999999</v>
      </c>
      <c r="CL50" s="148" t="s">
        <v>90</v>
      </c>
      <c r="CM50" s="39">
        <v>7.52</v>
      </c>
      <c r="CN50" s="40">
        <f t="shared" si="1"/>
        <v>0.58871119204377198</v>
      </c>
      <c r="CO50" s="41">
        <v>19.635200000000001</v>
      </c>
      <c r="CP50" s="41">
        <v>15.5975</v>
      </c>
      <c r="CQ50" s="41">
        <v>39.252899999999997</v>
      </c>
      <c r="CR50" s="41">
        <v>0.70289400000000002</v>
      </c>
      <c r="CS50" s="41">
        <v>0.51292800000000005</v>
      </c>
      <c r="CT50" s="41"/>
      <c r="CU50" s="42" t="s">
        <v>90</v>
      </c>
    </row>
    <row r="51" spans="1:104" s="15" customFormat="1" ht="18" customHeight="1">
      <c r="A51" s="120" t="s">
        <v>168</v>
      </c>
      <c r="B51" s="121" t="s">
        <v>162</v>
      </c>
      <c r="C51" s="117" t="s">
        <v>86</v>
      </c>
      <c r="D51" s="122">
        <v>3.7010000000000001</v>
      </c>
      <c r="E51" s="122">
        <v>-31.513000000000002</v>
      </c>
      <c r="F51" s="117">
        <v>3737.5</v>
      </c>
      <c r="G51" s="117">
        <v>29.553899999999999</v>
      </c>
      <c r="H51" s="21">
        <v>0.56000000000000005</v>
      </c>
      <c r="I51" s="22">
        <v>0.4</v>
      </c>
      <c r="J51" s="21">
        <v>0.56000000000000005</v>
      </c>
      <c r="K51" s="22">
        <v>0.4</v>
      </c>
      <c r="L51" s="155" t="s">
        <v>270</v>
      </c>
      <c r="M51" s="118"/>
      <c r="N51" s="119"/>
      <c r="O51" s="119"/>
      <c r="P51" s="119"/>
      <c r="Q51" s="124"/>
      <c r="R51" s="158"/>
      <c r="S51" s="31">
        <v>128.68895999834086</v>
      </c>
      <c r="T51" s="32">
        <v>16.646801328950371</v>
      </c>
      <c r="U51" s="32"/>
      <c r="V51" s="34"/>
      <c r="W51" s="33">
        <v>0.20888437401594481</v>
      </c>
      <c r="X51" s="32">
        <v>212.75526359527194</v>
      </c>
      <c r="Y51" s="32">
        <v>1160.3877559586438</v>
      </c>
      <c r="Z51" s="32">
        <v>125.48018678680032</v>
      </c>
      <c r="AA51" s="33">
        <v>3.3421263047992228E-2</v>
      </c>
      <c r="AB51" s="94" t="s">
        <v>90</v>
      </c>
      <c r="AC51" s="123">
        <v>0.64017151889161383</v>
      </c>
      <c r="AD51" s="123">
        <v>88.932283977327117</v>
      </c>
      <c r="AE51" s="123">
        <v>28.072690461224379</v>
      </c>
      <c r="AF51" s="123">
        <v>79.182339180192244</v>
      </c>
      <c r="AG51" s="123">
        <v>1.6841266036064935</v>
      </c>
      <c r="AH51" s="123">
        <v>7.3277613807211006</v>
      </c>
      <c r="AI51" s="123">
        <v>2.2634370480871193</v>
      </c>
      <c r="AJ51" s="123">
        <v>7.110817385507282</v>
      </c>
      <c r="AK51" s="123">
        <v>1.2980303872053474</v>
      </c>
      <c r="AL51" s="123">
        <v>7.4224395795763609</v>
      </c>
      <c r="AM51" s="123">
        <v>2.8157176331732572</v>
      </c>
      <c r="AN51" s="123">
        <v>1.0567211902315716</v>
      </c>
      <c r="AO51" s="123">
        <v>5.0174401517839105</v>
      </c>
      <c r="AP51" s="123">
        <v>0.76177630025579601</v>
      </c>
      <c r="AQ51" s="123">
        <v>4.2299852352741469</v>
      </c>
      <c r="AR51" s="123">
        <v>1.1119710126534048</v>
      </c>
      <c r="AS51" s="123">
        <v>3.1616158007090411</v>
      </c>
      <c r="AT51" s="123">
        <v>0.49421041970673052</v>
      </c>
      <c r="AU51" s="123">
        <v>2.9796392522186523</v>
      </c>
      <c r="AV51" s="123">
        <v>0.46592458126151487</v>
      </c>
      <c r="AW51" s="123">
        <v>1.9271371689377383</v>
      </c>
      <c r="AX51" s="123">
        <v>0.11034547109954303</v>
      </c>
      <c r="AY51" s="123">
        <v>0.28749090111406478</v>
      </c>
      <c r="AZ51" s="123">
        <v>0.10762151324521275</v>
      </c>
      <c r="BA51" s="123">
        <v>3.3257810518795873E-2</v>
      </c>
      <c r="BB51" s="11">
        <v>5.4604220539423745</v>
      </c>
      <c r="BC51" s="11">
        <v>0.31493750170763457</v>
      </c>
      <c r="BD51" s="11">
        <v>43.549988174948432</v>
      </c>
      <c r="BE51" s="11">
        <v>243.40715248647612</v>
      </c>
      <c r="BF51" s="11">
        <v>232.80223505522369</v>
      </c>
      <c r="BG51" s="11">
        <v>39.331425471984623</v>
      </c>
      <c r="BH51" s="11">
        <v>54.616648467657647</v>
      </c>
      <c r="BI51" s="11">
        <v>65.95043595914801</v>
      </c>
      <c r="BJ51" s="11">
        <v>76.219629952677053</v>
      </c>
      <c r="BK51" s="11">
        <v>13.159881133480525</v>
      </c>
      <c r="BL51" s="11"/>
      <c r="BM51" s="11">
        <v>0.33141923468182771</v>
      </c>
      <c r="BN51" s="11"/>
      <c r="BO51" s="11"/>
      <c r="BP51" s="11"/>
      <c r="BQ51" s="11"/>
      <c r="BR51" s="11"/>
      <c r="BS51" s="11"/>
      <c r="BT51" s="11">
        <v>5.4252098796428736E-3</v>
      </c>
      <c r="BU51" s="11">
        <v>6.4918457711344094E-3</v>
      </c>
      <c r="BV51" s="11">
        <v>1.2420940221277071E-2</v>
      </c>
      <c r="BW51" s="11"/>
      <c r="BX51" s="11"/>
      <c r="BY51" s="11"/>
      <c r="BZ51" s="11"/>
      <c r="CA51" s="164" t="s">
        <v>90</v>
      </c>
      <c r="CB51" s="37">
        <v>51.61</v>
      </c>
      <c r="CC51" s="10">
        <v>1.26</v>
      </c>
      <c r="CD51" s="10">
        <v>14.16</v>
      </c>
      <c r="CE51" s="10">
        <v>9.56</v>
      </c>
      <c r="CF51" s="10"/>
      <c r="CG51" s="10">
        <v>7.6</v>
      </c>
      <c r="CH51" s="10">
        <v>11.75</v>
      </c>
      <c r="CI51" s="10">
        <v>2.62</v>
      </c>
      <c r="CJ51" s="10">
        <v>0.06</v>
      </c>
      <c r="CK51" s="10">
        <v>8.7999999999999995E-2</v>
      </c>
      <c r="CL51" s="148" t="s">
        <v>90</v>
      </c>
      <c r="CM51" s="39">
        <v>8.08</v>
      </c>
      <c r="CN51" s="40">
        <f t="shared" si="1"/>
        <v>0.29859700090697694</v>
      </c>
      <c r="CO51" s="41">
        <v>18.738</v>
      </c>
      <c r="CP51" s="41">
        <v>15.510999999999999</v>
      </c>
      <c r="CQ51" s="41">
        <v>38.222000000000001</v>
      </c>
      <c r="CR51" s="41">
        <v>0.70258600000000004</v>
      </c>
      <c r="CS51" s="41">
        <v>0.51315100000000002</v>
      </c>
      <c r="CT51" s="41">
        <v>0.28325400000000001</v>
      </c>
      <c r="CU51" s="42" t="s">
        <v>90</v>
      </c>
    </row>
    <row r="52" spans="1:104" s="15" customFormat="1" ht="18" customHeight="1">
      <c r="A52" s="120" t="s">
        <v>169</v>
      </c>
      <c r="B52" s="121" t="s">
        <v>162</v>
      </c>
      <c r="C52" s="117" t="s">
        <v>86</v>
      </c>
      <c r="D52" s="122">
        <v>4.1950000000000003</v>
      </c>
      <c r="E52" s="122">
        <v>-32.578000000000003</v>
      </c>
      <c r="F52" s="117">
        <v>4120</v>
      </c>
      <c r="G52" s="117">
        <v>29.262599999999999</v>
      </c>
      <c r="H52" s="21">
        <v>-0.91</v>
      </c>
      <c r="I52" s="22">
        <v>0.4</v>
      </c>
      <c r="J52" s="21">
        <v>-0.91</v>
      </c>
      <c r="K52" s="22">
        <v>0.4</v>
      </c>
      <c r="L52" s="155" t="s">
        <v>270</v>
      </c>
      <c r="M52" s="118"/>
      <c r="N52" s="119"/>
      <c r="O52" s="119"/>
      <c r="P52" s="119"/>
      <c r="Q52" s="124"/>
      <c r="R52" s="158"/>
      <c r="S52" s="31">
        <v>196.41795549986284</v>
      </c>
      <c r="T52" s="32">
        <v>42.564703225699553</v>
      </c>
      <c r="U52" s="32"/>
      <c r="V52" s="34"/>
      <c r="W52" s="33">
        <v>0.28430022817890704</v>
      </c>
      <c r="X52" s="32">
        <v>262.75681529502685</v>
      </c>
      <c r="Y52" s="32">
        <v>1150.5078344082531</v>
      </c>
      <c r="Z52" s="32">
        <v>66.792484531468162</v>
      </c>
      <c r="AA52" s="33">
        <v>4.6612268243722881E-2</v>
      </c>
      <c r="AB52" s="94" t="s">
        <v>90</v>
      </c>
      <c r="AC52" s="123">
        <v>1.7155959990723162</v>
      </c>
      <c r="AD52" s="123">
        <v>105.23331869380023</v>
      </c>
      <c r="AE52" s="123">
        <v>31.854188767737543</v>
      </c>
      <c r="AF52" s="123">
        <v>104.27328736662116</v>
      </c>
      <c r="AG52" s="123">
        <v>2.9167607211301658</v>
      </c>
      <c r="AH52" s="123">
        <v>16.697694904376544</v>
      </c>
      <c r="AI52" s="123">
        <v>3.0683616103389659</v>
      </c>
      <c r="AJ52" s="123">
        <v>8.6188335280826625</v>
      </c>
      <c r="AK52" s="123">
        <v>1.6445654755221921</v>
      </c>
      <c r="AL52" s="123">
        <v>9.5546012303837653</v>
      </c>
      <c r="AM52" s="123">
        <v>3.4696223015265861</v>
      </c>
      <c r="AN52" s="123">
        <v>1.2210699023413287</v>
      </c>
      <c r="AO52" s="123">
        <v>5.8612090855558252</v>
      </c>
      <c r="AP52" s="123">
        <v>0.87423751400354277</v>
      </c>
      <c r="AQ52" s="123">
        <v>5.0903505000502252</v>
      </c>
      <c r="AR52" s="123">
        <v>1.2643236582511506</v>
      </c>
      <c r="AS52" s="123">
        <v>3.5462128083745132</v>
      </c>
      <c r="AT52" s="123">
        <v>0.54062941636346729</v>
      </c>
      <c r="AU52" s="123">
        <v>3.7297800402422987</v>
      </c>
      <c r="AV52" s="123">
        <v>0.52701057081556657</v>
      </c>
      <c r="AW52" s="123">
        <v>2.5221775600075862</v>
      </c>
      <c r="AX52" s="123">
        <v>0.19798449696310161</v>
      </c>
      <c r="AY52" s="123">
        <v>0.4403674273531249</v>
      </c>
      <c r="AZ52" s="123">
        <v>0.18375725765437909</v>
      </c>
      <c r="BA52" s="123">
        <v>5.7906951457716328E-2</v>
      </c>
      <c r="BB52" s="11">
        <v>6.4017479913330542</v>
      </c>
      <c r="BC52" s="11">
        <v>0.44220333845240095</v>
      </c>
      <c r="BD52" s="11">
        <v>39.43723689688678</v>
      </c>
      <c r="BE52" s="11">
        <v>241.64343585978341</v>
      </c>
      <c r="BF52" s="11">
        <v>295.86004465151092</v>
      </c>
      <c r="BG52" s="11">
        <v>40.524626292224831</v>
      </c>
      <c r="BH52" s="11">
        <v>127.49448015721009</v>
      </c>
      <c r="BI52" s="11">
        <v>60.346918738908577</v>
      </c>
      <c r="BJ52" s="11">
        <v>58.829468382027777</v>
      </c>
      <c r="BK52" s="11">
        <v>13.757714149822496</v>
      </c>
      <c r="BL52" s="11"/>
      <c r="BM52" s="11">
        <v>0.41870847345083834</v>
      </c>
      <c r="BN52" s="11"/>
      <c r="BO52" s="11"/>
      <c r="BP52" s="11"/>
      <c r="BQ52" s="11"/>
      <c r="BR52" s="11"/>
      <c r="BS52" s="11"/>
      <c r="BT52" s="11">
        <v>6.3520644155099296E-3</v>
      </c>
      <c r="BU52" s="11">
        <v>1.4818986515529575E-2</v>
      </c>
      <c r="BV52" s="11">
        <v>2.4518291126861817E-2</v>
      </c>
      <c r="BW52" s="11"/>
      <c r="BX52" s="11"/>
      <c r="BY52" s="11"/>
      <c r="BZ52" s="11"/>
      <c r="CA52" s="164" t="s">
        <v>90</v>
      </c>
      <c r="CB52" s="37">
        <v>50.92</v>
      </c>
      <c r="CC52" s="10">
        <v>1.54</v>
      </c>
      <c r="CD52" s="10">
        <v>14.26</v>
      </c>
      <c r="CE52" s="10">
        <v>9.77</v>
      </c>
      <c r="CF52" s="10"/>
      <c r="CG52" s="10">
        <v>8.31</v>
      </c>
      <c r="CH52" s="10">
        <v>10.94</v>
      </c>
      <c r="CI52" s="10">
        <v>2.72</v>
      </c>
      <c r="CJ52" s="10">
        <v>0.11</v>
      </c>
      <c r="CK52" s="10">
        <v>0.124</v>
      </c>
      <c r="CL52" s="148" t="s">
        <v>90</v>
      </c>
      <c r="CM52" s="39">
        <v>7.36</v>
      </c>
      <c r="CN52" s="40">
        <f t="shared" si="1"/>
        <v>0.34238321696054447</v>
      </c>
      <c r="CO52" s="41">
        <v>18.735600000000002</v>
      </c>
      <c r="CP52" s="41">
        <v>15.5183</v>
      </c>
      <c r="CQ52" s="41">
        <v>38.280500000000004</v>
      </c>
      <c r="CR52" s="41">
        <v>0.70258299999999996</v>
      </c>
      <c r="CS52" s="41">
        <v>0.51306499999999999</v>
      </c>
      <c r="CT52" s="41">
        <v>0.28320400000000001</v>
      </c>
      <c r="CU52" s="42" t="s">
        <v>90</v>
      </c>
    </row>
    <row r="53" spans="1:104" s="15" customFormat="1" ht="18" customHeight="1">
      <c r="A53" s="120" t="s">
        <v>170</v>
      </c>
      <c r="B53" s="121" t="s">
        <v>162</v>
      </c>
      <c r="C53" s="117" t="s">
        <v>86</v>
      </c>
      <c r="D53" s="122">
        <v>-0.40500000000000003</v>
      </c>
      <c r="E53" s="122">
        <v>-16.088999999999999</v>
      </c>
      <c r="F53" s="117">
        <v>4220</v>
      </c>
      <c r="G53" s="117">
        <v>31.3231</v>
      </c>
      <c r="H53" s="21">
        <v>-1.53</v>
      </c>
      <c r="I53" s="22">
        <v>0.4</v>
      </c>
      <c r="J53" s="21">
        <v>-1.53</v>
      </c>
      <c r="K53" s="22">
        <v>0.4</v>
      </c>
      <c r="L53" s="155" t="s">
        <v>270</v>
      </c>
      <c r="M53" s="118"/>
      <c r="N53" s="119"/>
      <c r="O53" s="119"/>
      <c r="P53" s="119"/>
      <c r="Q53" s="124"/>
      <c r="R53" s="158"/>
      <c r="S53" s="31">
        <v>230.81355106728196</v>
      </c>
      <c r="T53" s="32">
        <v>100.04380136210995</v>
      </c>
      <c r="U53" s="32"/>
      <c r="V53" s="34"/>
      <c r="W53" s="33">
        <v>0.40568660942977441</v>
      </c>
      <c r="X53" s="32">
        <v>216.73772367492526</v>
      </c>
      <c r="Y53" s="32">
        <v>1099.0155703976566</v>
      </c>
      <c r="Z53" s="32">
        <v>40.550899096825198</v>
      </c>
      <c r="AA53" s="33">
        <v>4.4634403338353702E-2</v>
      </c>
      <c r="AB53" s="94" t="s">
        <v>90</v>
      </c>
      <c r="AC53" s="123">
        <v>4.8519465311588137</v>
      </c>
      <c r="AD53" s="123">
        <v>173.42185644945286</v>
      </c>
      <c r="AE53" s="123">
        <v>23.621949801861618</v>
      </c>
      <c r="AF53" s="123">
        <v>91.765518850258161</v>
      </c>
      <c r="AG53" s="123">
        <v>7.040092977459576</v>
      </c>
      <c r="AH53" s="123">
        <v>50.13678057371019</v>
      </c>
      <c r="AI53" s="123">
        <v>4.7324905584782249</v>
      </c>
      <c r="AJ53" s="123">
        <v>11.870399404207054</v>
      </c>
      <c r="AK53" s="123">
        <v>1.9446393660237853</v>
      </c>
      <c r="AL53" s="123">
        <v>10.129652505971157</v>
      </c>
      <c r="AM53" s="123">
        <v>3.2467220989799728</v>
      </c>
      <c r="AN53" s="123">
        <v>1.2239187400188913</v>
      </c>
      <c r="AO53" s="123">
        <v>4.4984870140874227</v>
      </c>
      <c r="AP53" s="123">
        <v>0.70063218774572444</v>
      </c>
      <c r="AQ53" s="123">
        <v>4.1870067538006186</v>
      </c>
      <c r="AR53" s="123">
        <v>0.95348855390845999</v>
      </c>
      <c r="AS53" s="123">
        <v>2.6158728166175411</v>
      </c>
      <c r="AT53" s="123">
        <v>0.39777285286971331</v>
      </c>
      <c r="AU53" s="123">
        <v>2.7478615939001698</v>
      </c>
      <c r="AV53" s="123">
        <v>0.3845509483063842</v>
      </c>
      <c r="AW53" s="123">
        <v>2.1459837037800154</v>
      </c>
      <c r="AX53" s="123">
        <v>0.40544704825419114</v>
      </c>
      <c r="AY53" s="123">
        <v>0.71814880322874786</v>
      </c>
      <c r="AZ53" s="123">
        <v>0.41904380200423325</v>
      </c>
      <c r="BA53" s="123">
        <v>0.14923743672522963</v>
      </c>
      <c r="BB53" s="11">
        <v>7.4686464068294152</v>
      </c>
      <c r="BC53" s="11">
        <v>0.53275394419923605</v>
      </c>
      <c r="BD53" s="11">
        <v>33.752250859657529</v>
      </c>
      <c r="BE53" s="11">
        <v>221.08057956884048</v>
      </c>
      <c r="BF53" s="11">
        <v>302.50698645071299</v>
      </c>
      <c r="BG53" s="11">
        <v>40.70237276978883</v>
      </c>
      <c r="BH53" s="11">
        <v>113.95210189178583</v>
      </c>
      <c r="BI53" s="11">
        <v>60.96110223447976</v>
      </c>
      <c r="BJ53" s="11">
        <v>57.132746950430281</v>
      </c>
      <c r="BK53" s="11">
        <v>15.425464079899371</v>
      </c>
      <c r="BL53" s="11"/>
      <c r="BM53" s="11">
        <v>0.47800737993155251</v>
      </c>
      <c r="BN53" s="11"/>
      <c r="BO53" s="11"/>
      <c r="BP53" s="11"/>
      <c r="BQ53" s="11"/>
      <c r="BR53" s="11"/>
      <c r="BS53" s="11"/>
      <c r="BT53" s="11">
        <v>1.4168744807630437E-2</v>
      </c>
      <c r="BU53" s="11">
        <v>4.6563107200852195E-2</v>
      </c>
      <c r="BV53" s="11">
        <v>6.8782667018677524E-2</v>
      </c>
      <c r="BW53" s="11"/>
      <c r="BX53" s="11"/>
      <c r="BY53" s="11"/>
      <c r="BZ53" s="11"/>
      <c r="CA53" s="164" t="s">
        <v>90</v>
      </c>
      <c r="CB53" s="37">
        <v>51.12</v>
      </c>
      <c r="CC53" s="10">
        <v>1.57</v>
      </c>
      <c r="CD53" s="10">
        <v>15.27</v>
      </c>
      <c r="CE53" s="10">
        <v>9.32</v>
      </c>
      <c r="CF53" s="10"/>
      <c r="CG53" s="10">
        <v>7.87</v>
      </c>
      <c r="CH53" s="10">
        <v>10.83</v>
      </c>
      <c r="CI53" s="10">
        <v>3.2</v>
      </c>
      <c r="CJ53" s="10">
        <v>0.27</v>
      </c>
      <c r="CK53" s="10">
        <v>0.21</v>
      </c>
      <c r="CL53" s="148" t="s">
        <v>90</v>
      </c>
      <c r="CM53" s="39">
        <v>6.99</v>
      </c>
      <c r="CN53" s="40">
        <f t="shared" si="1"/>
        <v>0.40046733056675515</v>
      </c>
      <c r="CO53" s="41">
        <v>19.012</v>
      </c>
      <c r="CP53" s="41">
        <v>15.593</v>
      </c>
      <c r="CQ53" s="41">
        <v>38.549999999999997</v>
      </c>
      <c r="CR53" s="41">
        <v>0.70281099999999996</v>
      </c>
      <c r="CS53" s="41">
        <v>0.51305400000000001</v>
      </c>
      <c r="CT53" s="41">
        <v>0.28318700000000002</v>
      </c>
      <c r="CU53" s="42" t="s">
        <v>90</v>
      </c>
    </row>
    <row r="54" spans="1:104" s="15" customFormat="1" ht="20.45" customHeight="1">
      <c r="A54" s="139" t="s">
        <v>171</v>
      </c>
      <c r="B54" s="136" t="s">
        <v>162</v>
      </c>
      <c r="C54" s="125" t="s">
        <v>86</v>
      </c>
      <c r="D54" s="140">
        <v>4.6130000000000004</v>
      </c>
      <c r="E54" s="140">
        <v>-32.664999999999999</v>
      </c>
      <c r="F54" s="125">
        <v>3417</v>
      </c>
      <c r="G54" s="125">
        <v>29.262599999999999</v>
      </c>
      <c r="H54" s="24">
        <v>0.11</v>
      </c>
      <c r="I54" s="25">
        <v>0.4</v>
      </c>
      <c r="J54" s="24">
        <v>0.11</v>
      </c>
      <c r="K54" s="25">
        <v>0.4</v>
      </c>
      <c r="L54" s="157" t="s">
        <v>270</v>
      </c>
      <c r="M54" s="126"/>
      <c r="N54" s="127"/>
      <c r="O54" s="127"/>
      <c r="P54" s="127"/>
      <c r="Q54" s="137"/>
      <c r="R54" s="159"/>
      <c r="S54" s="35">
        <v>118.45695793941979</v>
      </c>
      <c r="T54" s="36">
        <v>15.621722877286638</v>
      </c>
      <c r="U54" s="36"/>
      <c r="V54" s="7"/>
      <c r="W54" s="8">
        <v>0.16067529375201689</v>
      </c>
      <c r="X54" s="36">
        <v>245.02083527623211</v>
      </c>
      <c r="Y54" s="36">
        <v>1070.2156088661823</v>
      </c>
      <c r="Z54" s="36">
        <v>102.85376012247174</v>
      </c>
      <c r="AA54" s="8">
        <v>3.7635894071973368E-2</v>
      </c>
      <c r="AB54" s="95" t="s">
        <v>90</v>
      </c>
      <c r="AC54" s="138">
        <v>0.77556463795397734</v>
      </c>
      <c r="AD54" s="138">
        <v>86.547932079937553</v>
      </c>
      <c r="AE54" s="138">
        <v>18.942372784760742</v>
      </c>
      <c r="AF54" s="138">
        <v>52.017990904529775</v>
      </c>
      <c r="AG54" s="138">
        <v>1.262550974963994</v>
      </c>
      <c r="AH54" s="138">
        <v>7.0268015915261985</v>
      </c>
      <c r="AI54" s="138">
        <v>1.4383256722077686</v>
      </c>
      <c r="AJ54" s="138">
        <v>5.1812273488638949</v>
      </c>
      <c r="AK54" s="138">
        <v>0.98247051564020227</v>
      </c>
      <c r="AL54" s="138">
        <v>5.8880362481818107</v>
      </c>
      <c r="AM54" s="138">
        <v>2.2352566312885447</v>
      </c>
      <c r="AN54" s="138">
        <v>0.92141197333662195</v>
      </c>
      <c r="AO54" s="138">
        <v>3.5699359628650424</v>
      </c>
      <c r="AP54" s="138">
        <v>0.5432136177729695</v>
      </c>
      <c r="AQ54" s="138">
        <v>3.0793557926867408</v>
      </c>
      <c r="AR54" s="138">
        <v>0.75063802377306832</v>
      </c>
      <c r="AS54" s="138">
        <v>2.1251688445054087</v>
      </c>
      <c r="AT54" s="138">
        <v>0.32018264039495437</v>
      </c>
      <c r="AU54" s="138">
        <v>2.27580008101727</v>
      </c>
      <c r="AV54" s="138">
        <v>0.30626536914039754</v>
      </c>
      <c r="AW54" s="138">
        <v>1.3559652803920546</v>
      </c>
      <c r="AX54" s="138">
        <v>8.2844278113935646E-2</v>
      </c>
      <c r="AY54" s="138">
        <v>0.31327334358500641</v>
      </c>
      <c r="AZ54" s="138">
        <v>6.6362825134156034E-2</v>
      </c>
      <c r="BA54" s="138">
        <v>2.6513949427171363E-2</v>
      </c>
      <c r="BB54" s="9">
        <v>7.3590971240427976</v>
      </c>
      <c r="BC54" s="9">
        <v>0.28944858068690443</v>
      </c>
      <c r="BD54" s="9">
        <v>33.824952153600691</v>
      </c>
      <c r="BE54" s="9">
        <v>250.68161526369667</v>
      </c>
      <c r="BF54" s="9">
        <v>377.3906472103028</v>
      </c>
      <c r="BG54" s="9">
        <v>46.781230956324073</v>
      </c>
      <c r="BH54" s="9">
        <v>126.80572296458195</v>
      </c>
      <c r="BI54" s="9">
        <v>90.315343867944861</v>
      </c>
      <c r="BJ54" s="9">
        <v>60.805906348792583</v>
      </c>
      <c r="BK54" s="9">
        <v>14.382219726757961</v>
      </c>
      <c r="BL54" s="9"/>
      <c r="BM54" s="9">
        <v>0.27000548522563877</v>
      </c>
      <c r="BN54" s="9"/>
      <c r="BO54" s="9"/>
      <c r="BP54" s="9"/>
      <c r="BQ54" s="9"/>
      <c r="BR54" s="9"/>
      <c r="BS54" s="9"/>
      <c r="BT54" s="9">
        <v>2.2515461341946386E-3</v>
      </c>
      <c r="BU54" s="9">
        <v>4.3985133086581188E-3</v>
      </c>
      <c r="BV54" s="9">
        <v>8.7876542936233745E-3</v>
      </c>
      <c r="BW54" s="9"/>
      <c r="BX54" s="9"/>
      <c r="BY54" s="9"/>
      <c r="BZ54" s="9"/>
      <c r="CA54" s="166" t="s">
        <v>90</v>
      </c>
      <c r="CB54" s="38">
        <v>50.79</v>
      </c>
      <c r="CC54" s="6">
        <v>1.2</v>
      </c>
      <c r="CD54" s="6">
        <v>15.43</v>
      </c>
      <c r="CE54" s="6">
        <v>9.4499999999999993</v>
      </c>
      <c r="CF54" s="6"/>
      <c r="CG54" s="6">
        <v>8.59</v>
      </c>
      <c r="CH54" s="6">
        <v>12.06</v>
      </c>
      <c r="CI54" s="6">
        <v>2.6</v>
      </c>
      <c r="CJ54" s="6">
        <v>0.05</v>
      </c>
      <c r="CK54" s="6">
        <v>8.1000000000000003E-2</v>
      </c>
      <c r="CL54" s="152" t="s">
        <v>90</v>
      </c>
      <c r="CM54" s="43"/>
      <c r="CN54" s="44">
        <f t="shared" si="1"/>
        <v>0.35734133265653523</v>
      </c>
      <c r="CO54" s="45">
        <v>18.862200000000001</v>
      </c>
      <c r="CP54" s="45">
        <v>15.5327</v>
      </c>
      <c r="CQ54" s="45">
        <v>38.402200000000001</v>
      </c>
      <c r="CR54" s="45">
        <v>0.70268299999999995</v>
      </c>
      <c r="CS54" s="45">
        <v>0.51307999999999998</v>
      </c>
      <c r="CT54" s="45"/>
      <c r="CU54" s="46" t="s">
        <v>90</v>
      </c>
    </row>
    <row r="55" spans="1:104" s="15" customFormat="1" ht="18" customHeight="1">
      <c r="A55" s="128" t="s">
        <v>172</v>
      </c>
      <c r="B55" s="121" t="s">
        <v>173</v>
      </c>
      <c r="C55" s="129" t="s">
        <v>86</v>
      </c>
      <c r="D55" s="130">
        <v>38.89</v>
      </c>
      <c r="E55" s="130">
        <v>-30.05</v>
      </c>
      <c r="F55" s="129">
        <v>1305</v>
      </c>
      <c r="G55" s="129">
        <v>19.756900000000002</v>
      </c>
      <c r="H55" s="21">
        <v>0.62000000000000011</v>
      </c>
      <c r="I55" s="22">
        <v>0.7</v>
      </c>
      <c r="J55" s="21"/>
      <c r="K55" s="22"/>
      <c r="L55" s="158"/>
      <c r="M55" s="27">
        <f>N55+0.28</f>
        <v>0.62000000000000011</v>
      </c>
      <c r="N55" s="119">
        <v>0.34</v>
      </c>
      <c r="O55" s="119">
        <v>0.29068883707497267</v>
      </c>
      <c r="P55" s="28">
        <v>0.7</v>
      </c>
      <c r="Q55" s="124">
        <v>5</v>
      </c>
      <c r="R55" s="155" t="s">
        <v>269</v>
      </c>
      <c r="S55" s="31">
        <v>520</v>
      </c>
      <c r="T55" s="32">
        <v>384</v>
      </c>
      <c r="U55" s="32">
        <v>930</v>
      </c>
      <c r="V55" s="34"/>
      <c r="W55" s="33">
        <v>0.92200000000000004</v>
      </c>
      <c r="X55" s="32">
        <v>171</v>
      </c>
      <c r="Y55" s="32"/>
      <c r="Z55" s="32">
        <v>24.010416666666668</v>
      </c>
      <c r="AA55" s="33">
        <v>7.5955153237525899E-2</v>
      </c>
      <c r="AB55" s="94" t="s">
        <v>174</v>
      </c>
      <c r="AC55" s="123">
        <v>17.55</v>
      </c>
      <c r="AD55" s="123">
        <v>297.2</v>
      </c>
      <c r="AE55" s="123">
        <v>24.43</v>
      </c>
      <c r="AF55" s="123">
        <v>120.51</v>
      </c>
      <c r="AG55" s="123">
        <v>26.66</v>
      </c>
      <c r="AH55" s="123">
        <v>215.29</v>
      </c>
      <c r="AI55" s="123">
        <v>18.2</v>
      </c>
      <c r="AJ55" s="123">
        <v>37.57</v>
      </c>
      <c r="AK55" s="123">
        <v>4.6100000000000003</v>
      </c>
      <c r="AL55" s="123">
        <v>17.39</v>
      </c>
      <c r="AM55" s="123">
        <v>4.0199999999999996</v>
      </c>
      <c r="AN55" s="123">
        <v>1.458</v>
      </c>
      <c r="AO55" s="123">
        <v>4.59</v>
      </c>
      <c r="AP55" s="123">
        <v>0.73499999999999999</v>
      </c>
      <c r="AQ55" s="123">
        <v>4.28</v>
      </c>
      <c r="AR55" s="123">
        <v>0.873</v>
      </c>
      <c r="AS55" s="123">
        <v>2.44</v>
      </c>
      <c r="AT55" s="123"/>
      <c r="AU55" s="123">
        <v>2.16</v>
      </c>
      <c r="AV55" s="123">
        <v>0.32200000000000001</v>
      </c>
      <c r="AW55" s="123">
        <v>2.93</v>
      </c>
      <c r="AX55" s="123">
        <v>1.5987</v>
      </c>
      <c r="AY55" s="123">
        <v>1.2390000000000001</v>
      </c>
      <c r="AZ55" s="123">
        <v>1.915</v>
      </c>
      <c r="BA55" s="123">
        <v>0.51400000000000001</v>
      </c>
      <c r="BB55" s="131"/>
      <c r="BC55" s="131"/>
      <c r="BD55" s="131">
        <v>39.549999999999997</v>
      </c>
      <c r="BE55" s="131">
        <v>279</v>
      </c>
      <c r="BF55" s="131">
        <v>119.4</v>
      </c>
      <c r="BG55" s="131">
        <v>42.4</v>
      </c>
      <c r="BH55" s="131">
        <v>70.3</v>
      </c>
      <c r="BI55" s="131">
        <v>72.78</v>
      </c>
      <c r="BJ55" s="131">
        <v>79.25</v>
      </c>
      <c r="BK55" s="131">
        <v>18.93</v>
      </c>
      <c r="BL55" s="131"/>
      <c r="BM55" s="131"/>
      <c r="BN55" s="131"/>
      <c r="BO55" s="131">
        <v>1.0660000000000001</v>
      </c>
      <c r="BP55" s="131"/>
      <c r="BQ55" s="131">
        <v>5.3999999999999999E-2</v>
      </c>
      <c r="BR55" s="131"/>
      <c r="BS55" s="131">
        <v>0.99099999999999999</v>
      </c>
      <c r="BT55" s="131">
        <v>8.0500000000000002E-2</v>
      </c>
      <c r="BU55" s="131">
        <v>0.189</v>
      </c>
      <c r="BV55" s="131">
        <v>0.4153</v>
      </c>
      <c r="BW55" s="131"/>
      <c r="BX55" s="131"/>
      <c r="BY55" s="131"/>
      <c r="BZ55" s="131"/>
      <c r="CA55" s="164" t="s">
        <v>90</v>
      </c>
      <c r="CB55" s="132">
        <v>50.63</v>
      </c>
      <c r="CC55" s="133">
        <v>1.58</v>
      </c>
      <c r="CD55" s="133">
        <v>15.86</v>
      </c>
      <c r="CE55" s="133">
        <v>7.88</v>
      </c>
      <c r="CF55" s="133">
        <v>0.15</v>
      </c>
      <c r="CG55" s="133">
        <v>6.85</v>
      </c>
      <c r="CH55" s="133">
        <v>11.92</v>
      </c>
      <c r="CI55" s="133">
        <v>2.44</v>
      </c>
      <c r="CJ55" s="133">
        <v>0.60899999999999999</v>
      </c>
      <c r="CK55" s="133">
        <v>0.23</v>
      </c>
      <c r="CL55" s="151" t="s">
        <v>90</v>
      </c>
      <c r="CM55" s="39"/>
      <c r="CN55" s="40">
        <f t="shared" si="1"/>
        <v>0.56402996896231317</v>
      </c>
      <c r="CO55" s="41">
        <v>19.326000000000001</v>
      </c>
      <c r="CP55" s="41">
        <v>15.5846</v>
      </c>
      <c r="CQ55" s="41">
        <v>38.957999999999998</v>
      </c>
      <c r="CR55" s="41">
        <v>0.70334200000000002</v>
      </c>
      <c r="CS55" s="41">
        <v>0.51288999999999996</v>
      </c>
      <c r="CT55" s="41">
        <v>0.28312799999999999</v>
      </c>
      <c r="CU55" s="42" t="s">
        <v>90</v>
      </c>
    </row>
    <row r="56" spans="1:104" s="15" customFormat="1" ht="18" customHeight="1">
      <c r="A56" s="17" t="s">
        <v>175</v>
      </c>
      <c r="B56" s="49" t="s">
        <v>173</v>
      </c>
      <c r="C56" s="117" t="s">
        <v>86</v>
      </c>
      <c r="D56" s="50">
        <v>39.78</v>
      </c>
      <c r="E56" s="50">
        <v>-29.645</v>
      </c>
      <c r="F56" s="50">
        <v>1800</v>
      </c>
      <c r="G56" s="50">
        <v>25</v>
      </c>
      <c r="H56" s="21">
        <v>-0.7</v>
      </c>
      <c r="I56" s="22">
        <v>0.28000000000000003</v>
      </c>
      <c r="J56" s="21">
        <v>-0.7</v>
      </c>
      <c r="K56" s="22">
        <v>0.28000000000000003</v>
      </c>
      <c r="L56" s="155" t="s">
        <v>87</v>
      </c>
      <c r="M56" s="118"/>
      <c r="N56" s="22"/>
      <c r="O56" s="22"/>
      <c r="P56" s="119"/>
      <c r="Q56" s="23"/>
      <c r="R56" s="155"/>
      <c r="S56" s="31"/>
      <c r="T56" s="32">
        <v>320</v>
      </c>
      <c r="U56" s="32">
        <v>460</v>
      </c>
      <c r="V56" s="32"/>
      <c r="W56" s="33">
        <v>0.46</v>
      </c>
      <c r="X56" s="32"/>
      <c r="Y56" s="32"/>
      <c r="Z56" s="32">
        <v>14.375</v>
      </c>
      <c r="AA56" s="33">
        <v>0.12638439432145704</v>
      </c>
      <c r="AB56" s="94" t="s">
        <v>176</v>
      </c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63"/>
      <c r="CB56" s="37">
        <v>50.61</v>
      </c>
      <c r="CC56" s="10">
        <v>1.1499999999999999</v>
      </c>
      <c r="CD56" s="10">
        <v>15.37</v>
      </c>
      <c r="CE56" s="10">
        <v>9.16</v>
      </c>
      <c r="CF56" s="10">
        <v>0.16</v>
      </c>
      <c r="CG56" s="10">
        <v>8.8800000000000008</v>
      </c>
      <c r="CH56" s="10">
        <v>11.71</v>
      </c>
      <c r="CI56" s="10">
        <v>2.04</v>
      </c>
      <c r="CJ56" s="10">
        <v>0.30499999999999999</v>
      </c>
      <c r="CK56" s="10">
        <v>0.17</v>
      </c>
      <c r="CL56" s="147" t="s">
        <v>343</v>
      </c>
      <c r="CM56" s="39"/>
      <c r="CN56" s="40"/>
      <c r="CO56" s="41">
        <v>19.103000000000002</v>
      </c>
      <c r="CP56" s="41">
        <v>15.56</v>
      </c>
      <c r="CQ56" s="41">
        <v>38.771000000000001</v>
      </c>
      <c r="CR56" s="41"/>
      <c r="CS56" s="41"/>
      <c r="CT56" s="41"/>
      <c r="CU56" s="42" t="s">
        <v>117</v>
      </c>
      <c r="CV56" s="12"/>
      <c r="CZ56" s="13"/>
    </row>
    <row r="57" spans="1:104" s="15" customFormat="1" ht="18" customHeight="1">
      <c r="A57" s="120" t="s">
        <v>177</v>
      </c>
      <c r="B57" s="121" t="s">
        <v>173</v>
      </c>
      <c r="C57" s="117" t="s">
        <v>86</v>
      </c>
      <c r="D57" s="122">
        <v>42.96</v>
      </c>
      <c r="E57" s="122">
        <v>-29.18</v>
      </c>
      <c r="F57" s="117">
        <v>1816</v>
      </c>
      <c r="G57" s="117">
        <v>22.441700000000001</v>
      </c>
      <c r="H57" s="21">
        <v>0.53</v>
      </c>
      <c r="I57" s="22">
        <v>0.6</v>
      </c>
      <c r="J57" s="21"/>
      <c r="K57" s="22"/>
      <c r="L57" s="156"/>
      <c r="M57" s="27">
        <f>N57+0.28</f>
        <v>0.53</v>
      </c>
      <c r="N57" s="28">
        <v>0.25</v>
      </c>
      <c r="O57" s="28">
        <v>0.46188021535170065</v>
      </c>
      <c r="P57" s="28">
        <v>0.6</v>
      </c>
      <c r="Q57" s="23">
        <v>3</v>
      </c>
      <c r="R57" s="155" t="s">
        <v>269</v>
      </c>
      <c r="S57" s="31">
        <v>402.40721889749568</v>
      </c>
      <c r="T57" s="32">
        <v>348.41056289962233</v>
      </c>
      <c r="U57" s="32">
        <v>955</v>
      </c>
      <c r="V57" s="34">
        <v>14</v>
      </c>
      <c r="W57" s="33">
        <v>0.77885471471177481</v>
      </c>
      <c r="X57" s="32">
        <v>88.227553514084974</v>
      </c>
      <c r="Y57" s="32">
        <v>969.90051146715632</v>
      </c>
      <c r="Z57" s="32">
        <v>22.354509238463134</v>
      </c>
      <c r="AA57" s="33">
        <v>8.3939160500102111E-2</v>
      </c>
      <c r="AB57" s="94" t="s">
        <v>178</v>
      </c>
      <c r="AC57" s="123">
        <v>12.13724007163211</v>
      </c>
      <c r="AD57" s="123">
        <v>203.54928108208796</v>
      </c>
      <c r="AE57" s="123">
        <v>20.877425270713104</v>
      </c>
      <c r="AF57" s="123">
        <v>85.71003298295318</v>
      </c>
      <c r="AG57" s="123">
        <v>19.441630002890726</v>
      </c>
      <c r="AH57" s="123">
        <v>139.38753591571245</v>
      </c>
      <c r="AI57" s="123">
        <v>12.462305308764694</v>
      </c>
      <c r="AJ57" s="123">
        <v>26.641760326134669</v>
      </c>
      <c r="AK57" s="123">
        <v>3.3575454838340244</v>
      </c>
      <c r="AL57" s="123">
        <v>14.523414007352869</v>
      </c>
      <c r="AM57" s="123">
        <v>3.4640144565779378</v>
      </c>
      <c r="AN57" s="123">
        <v>1.188972187374038</v>
      </c>
      <c r="AO57" s="123">
        <v>3.6517968581650102</v>
      </c>
      <c r="AP57" s="123">
        <v>0.56878671577587903</v>
      </c>
      <c r="AQ57" s="123">
        <v>3.7218593224466239</v>
      </c>
      <c r="AR57" s="123">
        <v>0.76571637604519571</v>
      </c>
      <c r="AS57" s="123">
        <v>2.1545762657150198</v>
      </c>
      <c r="AT57" s="123">
        <v>0.30098432515005497</v>
      </c>
      <c r="AU57" s="123">
        <v>2.1249776196675367</v>
      </c>
      <c r="AV57" s="123">
        <v>0.29438046652493394</v>
      </c>
      <c r="AW57" s="123">
        <v>2.1453304276954976</v>
      </c>
      <c r="AX57" s="123">
        <v>1.0718485660918737</v>
      </c>
      <c r="AY57" s="123">
        <v>1.0780663741272187</v>
      </c>
      <c r="AZ57" s="123">
        <v>1.2934606098082919</v>
      </c>
      <c r="BA57" s="123">
        <v>0.36263386221350524</v>
      </c>
      <c r="BB57" s="11">
        <v>4.3995865180332379</v>
      </c>
      <c r="BC57" s="11">
        <v>0.68356991453680038</v>
      </c>
      <c r="BD57" s="11">
        <v>37.973383108831968</v>
      </c>
      <c r="BE57" s="11">
        <v>289.53860997403802</v>
      </c>
      <c r="BF57" s="11">
        <v>252.19225847945569</v>
      </c>
      <c r="BG57" s="11">
        <v>37.042422400805584</v>
      </c>
      <c r="BH57" s="11">
        <v>90.323578404101767</v>
      </c>
      <c r="BI57" s="11">
        <v>76.007374196123024</v>
      </c>
      <c r="BJ57" s="11">
        <v>84.996614863424398</v>
      </c>
      <c r="BK57" s="11">
        <v>16.756726418538534</v>
      </c>
      <c r="BL57" s="11">
        <v>1.4266639150352045</v>
      </c>
      <c r="BM57" s="11"/>
      <c r="BN57" s="11"/>
      <c r="BO57" s="11">
        <v>0.98101746267361079</v>
      </c>
      <c r="BP57" s="11"/>
      <c r="BQ57" s="11">
        <v>0.14567566898268458</v>
      </c>
      <c r="BR57" s="11">
        <v>6.8235222883745922E-2</v>
      </c>
      <c r="BS57" s="11">
        <v>1.1475769933495235</v>
      </c>
      <c r="BT57" s="11"/>
      <c r="BU57" s="11">
        <v>0.12934853132226226</v>
      </c>
      <c r="BV57" s="11">
        <v>0.2358268427604075</v>
      </c>
      <c r="BW57" s="11"/>
      <c r="BX57" s="11"/>
      <c r="BY57" s="11">
        <v>2.1595092455092595E-2</v>
      </c>
      <c r="BZ57" s="11">
        <v>6.8228311721696298E-3</v>
      </c>
      <c r="CA57" s="164" t="s">
        <v>90</v>
      </c>
      <c r="CB57" s="37">
        <v>51.09</v>
      </c>
      <c r="CC57" s="10">
        <v>1.43</v>
      </c>
      <c r="CD57" s="10">
        <v>15.72</v>
      </c>
      <c r="CE57" s="10">
        <v>8.5299999999999994</v>
      </c>
      <c r="CF57" s="10"/>
      <c r="CG57" s="10">
        <v>7.22</v>
      </c>
      <c r="CH57" s="10">
        <v>12.09</v>
      </c>
      <c r="CI57" s="10">
        <v>2.5099999999999998</v>
      </c>
      <c r="CJ57" s="10">
        <v>0.5</v>
      </c>
      <c r="CK57" s="10">
        <v>0.17</v>
      </c>
      <c r="CL57" s="148" t="s">
        <v>90</v>
      </c>
      <c r="CM57" s="39"/>
      <c r="CN57" s="40">
        <f>SQRT((($CO57-17.5)/(22-17.5))^2+(($CR57-0.70219)/(0.7186-0.70219))^2+(($CS57-0.51326)/(0.51326-0.5123))^2)</f>
        <v>0.60778058139270308</v>
      </c>
      <c r="CO57" s="41">
        <v>19.654</v>
      </c>
      <c r="CP57" s="41">
        <v>15.622</v>
      </c>
      <c r="CQ57" s="41">
        <v>39.295000000000002</v>
      </c>
      <c r="CR57" s="41">
        <v>0.70335800000000004</v>
      </c>
      <c r="CS57" s="41">
        <v>0.512907</v>
      </c>
      <c r="CT57" s="41"/>
      <c r="CU57" s="42" t="s">
        <v>90</v>
      </c>
    </row>
    <row r="58" spans="1:104" s="15" customFormat="1" ht="18" customHeight="1">
      <c r="A58" s="18" t="s">
        <v>179</v>
      </c>
      <c r="B58" s="121" t="s">
        <v>173</v>
      </c>
      <c r="C58" s="50" t="s">
        <v>86</v>
      </c>
      <c r="D58" s="50">
        <v>50.46</v>
      </c>
      <c r="E58" s="50">
        <v>-29.42</v>
      </c>
      <c r="F58" s="50">
        <v>3880</v>
      </c>
      <c r="G58" s="117">
        <v>21.4145</v>
      </c>
      <c r="H58" s="21">
        <v>0.08</v>
      </c>
      <c r="I58" s="22">
        <v>0.4</v>
      </c>
      <c r="J58" s="21">
        <v>0.08</v>
      </c>
      <c r="K58" s="22">
        <v>0.4</v>
      </c>
      <c r="L58" s="155" t="s">
        <v>270</v>
      </c>
      <c r="M58" s="118"/>
      <c r="N58" s="119"/>
      <c r="O58" s="119"/>
      <c r="P58" s="119"/>
      <c r="Q58" s="124"/>
      <c r="R58" s="158"/>
      <c r="S58" s="31">
        <v>150</v>
      </c>
      <c r="T58" s="32">
        <v>26</v>
      </c>
      <c r="U58" s="32">
        <v>60</v>
      </c>
      <c r="V58" s="34"/>
      <c r="W58" s="33">
        <v>0.20799999999999999</v>
      </c>
      <c r="X58" s="32">
        <v>282</v>
      </c>
      <c r="Y58" s="32"/>
      <c r="Z58" s="32">
        <v>80</v>
      </c>
      <c r="AA58" s="33">
        <v>3.3318758210410714E-2</v>
      </c>
      <c r="AB58" s="94" t="s">
        <v>174</v>
      </c>
      <c r="AC58" s="123">
        <v>0.76</v>
      </c>
      <c r="AD58" s="123">
        <v>113</v>
      </c>
      <c r="AE58" s="123">
        <v>29</v>
      </c>
      <c r="AF58" s="123">
        <v>84.7</v>
      </c>
      <c r="AG58" s="123">
        <v>2.2999999999999998</v>
      </c>
      <c r="AH58" s="123">
        <v>9.4600000000000009</v>
      </c>
      <c r="AI58" s="123">
        <v>2.33</v>
      </c>
      <c r="AJ58" s="123">
        <v>8.76</v>
      </c>
      <c r="AK58" s="123">
        <v>1.6</v>
      </c>
      <c r="AL58" s="123">
        <v>8.81</v>
      </c>
      <c r="AM58" s="123">
        <v>3</v>
      </c>
      <c r="AN58" s="123">
        <v>1.0900000000000001</v>
      </c>
      <c r="AO58" s="123">
        <v>3.86</v>
      </c>
      <c r="AP58" s="123">
        <v>0.74</v>
      </c>
      <c r="AQ58" s="123">
        <v>4.92</v>
      </c>
      <c r="AR58" s="123">
        <v>1.077</v>
      </c>
      <c r="AS58" s="123">
        <v>3.08</v>
      </c>
      <c r="AT58" s="123"/>
      <c r="AU58" s="123">
        <v>2.88</v>
      </c>
      <c r="AV58" s="123">
        <v>0.44</v>
      </c>
      <c r="AW58" s="123">
        <v>2.34</v>
      </c>
      <c r="AX58" s="123">
        <v>0.16500000000000001</v>
      </c>
      <c r="AY58" s="123">
        <v>0.35</v>
      </c>
      <c r="AZ58" s="123">
        <v>0.129</v>
      </c>
      <c r="BA58" s="123">
        <v>0.05</v>
      </c>
      <c r="BB58" s="11"/>
      <c r="BC58" s="11"/>
      <c r="BD58" s="11">
        <v>36.9</v>
      </c>
      <c r="BE58" s="11">
        <v>246</v>
      </c>
      <c r="BF58" s="11">
        <v>345</v>
      </c>
      <c r="BG58" s="11">
        <v>41.3</v>
      </c>
      <c r="BH58" s="11">
        <v>167</v>
      </c>
      <c r="BI58" s="11">
        <v>62.4</v>
      </c>
      <c r="BJ58" s="11">
        <v>77.5</v>
      </c>
      <c r="BK58" s="11">
        <v>15.3</v>
      </c>
      <c r="BL58" s="11"/>
      <c r="BM58" s="11"/>
      <c r="BN58" s="11"/>
      <c r="BO58" s="11">
        <v>0.28299999999999997</v>
      </c>
      <c r="BP58" s="11"/>
      <c r="BQ58" s="11">
        <v>4.7E-2</v>
      </c>
      <c r="BR58" s="11"/>
      <c r="BS58" s="11">
        <v>0.78400000000000003</v>
      </c>
      <c r="BT58" s="11">
        <v>5.7000000000000002E-2</v>
      </c>
      <c r="BU58" s="11">
        <v>2.4E-2</v>
      </c>
      <c r="BV58" s="11">
        <v>0.128</v>
      </c>
      <c r="BW58" s="11"/>
      <c r="BX58" s="11"/>
      <c r="BY58" s="11">
        <v>1.7999999999999999E-2</v>
      </c>
      <c r="BZ58" s="11"/>
      <c r="CA58" s="164" t="s">
        <v>90</v>
      </c>
      <c r="CB58" s="37">
        <v>51.82</v>
      </c>
      <c r="CC58" s="10">
        <v>1.27</v>
      </c>
      <c r="CD58" s="10">
        <v>16.11</v>
      </c>
      <c r="CE58" s="10">
        <v>8.7200000000000006</v>
      </c>
      <c r="CF58" s="10">
        <v>0.16</v>
      </c>
      <c r="CG58" s="10">
        <v>7.98</v>
      </c>
      <c r="CH58" s="10">
        <v>11.43</v>
      </c>
      <c r="CI58" s="10">
        <v>2.84</v>
      </c>
      <c r="CJ58" s="10">
        <v>9.4E-2</v>
      </c>
      <c r="CK58" s="10">
        <v>0.13</v>
      </c>
      <c r="CL58" s="148" t="s">
        <v>90</v>
      </c>
      <c r="CM58" s="39">
        <v>8.25</v>
      </c>
      <c r="CN58" s="40"/>
      <c r="CO58" s="41"/>
      <c r="CP58" s="41"/>
      <c r="CQ58" s="41"/>
      <c r="CR58" s="41"/>
      <c r="CS58" s="41"/>
      <c r="CT58" s="41"/>
      <c r="CU58" s="42" t="s">
        <v>90</v>
      </c>
    </row>
    <row r="59" spans="1:104" s="15" customFormat="1" ht="18" customHeight="1">
      <c r="A59" s="172" t="s">
        <v>180</v>
      </c>
      <c r="B59" s="136" t="s">
        <v>173</v>
      </c>
      <c r="C59" s="173" t="s">
        <v>86</v>
      </c>
      <c r="D59" s="174">
        <v>54.76</v>
      </c>
      <c r="E59" s="174">
        <v>-35.22</v>
      </c>
      <c r="F59" s="173">
        <v>2075</v>
      </c>
      <c r="G59" s="173">
        <v>20.741299999999999</v>
      </c>
      <c r="H59" s="24">
        <v>-0.38</v>
      </c>
      <c r="I59" s="25">
        <v>0.4</v>
      </c>
      <c r="J59" s="24">
        <v>-0.38</v>
      </c>
      <c r="K59" s="25">
        <v>0.4</v>
      </c>
      <c r="L59" s="157" t="s">
        <v>270</v>
      </c>
      <c r="M59" s="126"/>
      <c r="N59" s="127"/>
      <c r="O59" s="127"/>
      <c r="P59" s="127"/>
      <c r="Q59" s="137"/>
      <c r="R59" s="159"/>
      <c r="S59" s="35">
        <v>98.23035796158139</v>
      </c>
      <c r="T59" s="36">
        <v>14.037338811032107</v>
      </c>
      <c r="U59" s="36"/>
      <c r="V59" s="7"/>
      <c r="W59" s="8">
        <v>0.15365531630798779</v>
      </c>
      <c r="X59" s="36">
        <v>106.39584595420581</v>
      </c>
      <c r="Y59" s="36">
        <v>1274.6681314138841</v>
      </c>
      <c r="Z59" s="36">
        <v>109.46185625100698</v>
      </c>
      <c r="AA59" s="8">
        <v>4.2273489990062453E-2</v>
      </c>
      <c r="AB59" s="95" t="s">
        <v>90</v>
      </c>
      <c r="AC59" s="138">
        <v>0.27600000000000002</v>
      </c>
      <c r="AD59" s="138">
        <v>71.42</v>
      </c>
      <c r="AE59" s="138">
        <v>32.744</v>
      </c>
      <c r="AF59" s="138">
        <v>67.058999999999997</v>
      </c>
      <c r="AG59" s="138">
        <v>0.66800000000000004</v>
      </c>
      <c r="AH59" s="138">
        <v>4.4480000000000004</v>
      </c>
      <c r="AI59" s="138">
        <v>1.4612680140220753</v>
      </c>
      <c r="AJ59" s="138">
        <v>4.8444931943761746</v>
      </c>
      <c r="AK59" s="138">
        <v>1.0364026774629003</v>
      </c>
      <c r="AL59" s="138">
        <v>6.430982916557638</v>
      </c>
      <c r="AM59" s="138">
        <v>2.821756064241788</v>
      </c>
      <c r="AN59" s="138">
        <v>1.0414888488419509</v>
      </c>
      <c r="AO59" s="138">
        <v>4.0063576864474673</v>
      </c>
      <c r="AP59" s="138">
        <v>0.78191116795832694</v>
      </c>
      <c r="AQ59" s="138">
        <v>5.6653750946120143</v>
      </c>
      <c r="AR59" s="138">
        <v>1.2437152186861693</v>
      </c>
      <c r="AS59" s="138">
        <v>3.8199746360061435</v>
      </c>
      <c r="AT59" s="138">
        <v>0.55177898767387246</v>
      </c>
      <c r="AU59" s="138">
        <v>3.7677824543557157</v>
      </c>
      <c r="AV59" s="138">
        <v>0.53629623491421208</v>
      </c>
      <c r="AW59" s="138">
        <v>1.871</v>
      </c>
      <c r="AX59" s="138">
        <v>5.0999999999999997E-2</v>
      </c>
      <c r="AY59" s="138">
        <v>0.30099999999999999</v>
      </c>
      <c r="AZ59" s="138">
        <v>4.4999999999999998E-2</v>
      </c>
      <c r="BA59" s="138">
        <v>2.12E-2</v>
      </c>
      <c r="BB59" s="175"/>
      <c r="BC59" s="175"/>
      <c r="BD59" s="175">
        <v>42.090057354783276</v>
      </c>
      <c r="BE59" s="175">
        <v>234.94744146125541</v>
      </c>
      <c r="BF59" s="175"/>
      <c r="BG59" s="175"/>
      <c r="BH59" s="175">
        <v>57.002258321898431</v>
      </c>
      <c r="BI59" s="175"/>
      <c r="BJ59" s="175"/>
      <c r="BK59" s="175"/>
      <c r="BL59" s="175"/>
      <c r="BM59" s="175"/>
      <c r="BN59" s="175"/>
      <c r="BO59" s="175"/>
      <c r="BP59" s="175"/>
      <c r="BQ59" s="175"/>
      <c r="BR59" s="175"/>
      <c r="BS59" s="175"/>
      <c r="BT59" s="175"/>
      <c r="BU59" s="175"/>
      <c r="BV59" s="175"/>
      <c r="BW59" s="175"/>
      <c r="BX59" s="175"/>
      <c r="BY59" s="175"/>
      <c r="BZ59" s="175"/>
      <c r="CA59" s="166" t="s">
        <v>90</v>
      </c>
      <c r="CB59" s="176">
        <v>50.84</v>
      </c>
      <c r="CC59" s="177">
        <v>1.3</v>
      </c>
      <c r="CD59" s="177">
        <v>14.71</v>
      </c>
      <c r="CE59" s="177">
        <v>11.25</v>
      </c>
      <c r="CF59" s="177"/>
      <c r="CG59" s="177">
        <v>7.48</v>
      </c>
      <c r="CH59" s="177">
        <v>12.05</v>
      </c>
      <c r="CI59" s="177">
        <v>2.1</v>
      </c>
      <c r="CJ59" s="177">
        <v>0.04</v>
      </c>
      <c r="CK59" s="177">
        <v>0.15</v>
      </c>
      <c r="CL59" s="178" t="s">
        <v>90</v>
      </c>
      <c r="CM59" s="43">
        <v>11.2</v>
      </c>
      <c r="CN59" s="44">
        <f>SQRT((($CO59-17.5)/(22-17.5))^2+(($CR59-0.70219)/(0.7186-0.70219))^2+(($CS59-0.51326)/(0.51326-0.5123))^2)</f>
        <v>0.20003765313702149</v>
      </c>
      <c r="CO59" s="45">
        <v>18.242899999999999</v>
      </c>
      <c r="CP59" s="45">
        <v>15.4481</v>
      </c>
      <c r="CQ59" s="45">
        <v>37.774000000000001</v>
      </c>
      <c r="CR59" s="45">
        <v>0.70277000000000001</v>
      </c>
      <c r="CS59" s="45">
        <v>0.51315699999999997</v>
      </c>
      <c r="CT59" s="45">
        <v>0.283306</v>
      </c>
      <c r="CU59" s="46" t="s">
        <v>90</v>
      </c>
    </row>
    <row r="60" spans="1:104" s="15" customFormat="1" ht="18" customHeight="1">
      <c r="A60" s="17" t="s">
        <v>181</v>
      </c>
      <c r="B60" s="49" t="s">
        <v>182</v>
      </c>
      <c r="C60" s="117" t="s">
        <v>86</v>
      </c>
      <c r="D60" s="50">
        <v>-44.023299999999999</v>
      </c>
      <c r="E60" s="50">
        <v>-16.066700000000001</v>
      </c>
      <c r="F60" s="50">
        <v>3520</v>
      </c>
      <c r="G60" s="50">
        <v>30</v>
      </c>
      <c r="H60" s="21">
        <v>-1.1000000000000001</v>
      </c>
      <c r="I60" s="22">
        <v>0.28000000000000003</v>
      </c>
      <c r="J60" s="21">
        <v>-1.1000000000000001</v>
      </c>
      <c r="K60" s="22">
        <v>0.28000000000000003</v>
      </c>
      <c r="L60" s="155" t="s">
        <v>87</v>
      </c>
      <c r="M60" s="118"/>
      <c r="N60" s="22"/>
      <c r="O60" s="22"/>
      <c r="P60" s="119"/>
      <c r="Q60" s="23"/>
      <c r="R60" s="155"/>
      <c r="S60" s="31"/>
      <c r="T60" s="32">
        <v>55</v>
      </c>
      <c r="U60" s="32"/>
      <c r="V60" s="32"/>
      <c r="W60" s="33">
        <v>0.16500000000000001</v>
      </c>
      <c r="X60" s="32">
        <v>248</v>
      </c>
      <c r="Y60" s="32">
        <v>917</v>
      </c>
      <c r="Z60" s="32">
        <v>30</v>
      </c>
      <c r="AA60" s="33">
        <v>4.5999999999999999E-2</v>
      </c>
      <c r="AB60" s="94" t="s">
        <v>153</v>
      </c>
      <c r="AC60" s="11">
        <v>1.77</v>
      </c>
      <c r="AD60" s="11">
        <v>120</v>
      </c>
      <c r="AE60" s="11">
        <v>35.799999999999997</v>
      </c>
      <c r="AF60" s="11">
        <v>95</v>
      </c>
      <c r="AG60" s="11">
        <v>2.4260000000000002</v>
      </c>
      <c r="AH60" s="11">
        <v>21.3</v>
      </c>
      <c r="AI60" s="11">
        <v>3.49</v>
      </c>
      <c r="AJ60" s="11">
        <v>11.16</v>
      </c>
      <c r="AK60" s="11">
        <v>1.82</v>
      </c>
      <c r="AL60" s="11">
        <v>9.89</v>
      </c>
      <c r="AM60" s="11">
        <v>3.46</v>
      </c>
      <c r="AN60" s="11">
        <v>1.224</v>
      </c>
      <c r="AO60" s="11">
        <v>4.72</v>
      </c>
      <c r="AP60" s="11">
        <v>0.91400000000000003</v>
      </c>
      <c r="AQ60" s="11">
        <v>5.88</v>
      </c>
      <c r="AR60" s="11">
        <v>1.31</v>
      </c>
      <c r="AS60" s="11">
        <v>3.82</v>
      </c>
      <c r="AT60" s="11"/>
      <c r="AU60" s="11">
        <v>3.59</v>
      </c>
      <c r="AV60" s="11">
        <v>0.53100000000000003</v>
      </c>
      <c r="AW60" s="11">
        <v>2.4</v>
      </c>
      <c r="AX60" s="11">
        <v>0.15859999999999999</v>
      </c>
      <c r="AY60" s="11">
        <v>0.504</v>
      </c>
      <c r="AZ60" s="11">
        <v>0.20100000000000001</v>
      </c>
      <c r="BA60" s="11">
        <v>4.7E-2</v>
      </c>
      <c r="BB60" s="11"/>
      <c r="BC60" s="11"/>
      <c r="BD60" s="11">
        <v>41.93</v>
      </c>
      <c r="BE60" s="11">
        <v>303.10000000000002</v>
      </c>
      <c r="BF60" s="11">
        <v>354.5</v>
      </c>
      <c r="BG60" s="11">
        <v>45.69</v>
      </c>
      <c r="BH60" s="11">
        <v>138.4</v>
      </c>
      <c r="BI60" s="11">
        <v>68.599999999999994</v>
      </c>
      <c r="BJ60" s="11">
        <v>82.7</v>
      </c>
      <c r="BK60" s="11">
        <v>16.96</v>
      </c>
      <c r="BL60" s="11"/>
      <c r="BM60" s="11"/>
      <c r="BN60" s="11"/>
      <c r="BO60" s="11"/>
      <c r="BP60" s="11"/>
      <c r="BQ60" s="11">
        <v>8.4000000000000005E-2</v>
      </c>
      <c r="BR60" s="11"/>
      <c r="BS60" s="11">
        <v>0.88</v>
      </c>
      <c r="BT60" s="11">
        <v>4.5900000000000003E-2</v>
      </c>
      <c r="BU60" s="11">
        <v>2.7E-2</v>
      </c>
      <c r="BV60" s="11">
        <v>0.1111</v>
      </c>
      <c r="BW60" s="11"/>
      <c r="BX60" s="11"/>
      <c r="BY60" s="11"/>
      <c r="BZ60" s="11"/>
      <c r="CA60" s="163" t="s">
        <v>183</v>
      </c>
      <c r="CB60" s="37">
        <v>50.44</v>
      </c>
      <c r="CC60" s="10">
        <v>1.35</v>
      </c>
      <c r="CD60" s="10">
        <v>15.78</v>
      </c>
      <c r="CE60" s="10">
        <v>9.64</v>
      </c>
      <c r="CF60" s="10">
        <v>0.14000000000000001</v>
      </c>
      <c r="CG60" s="10">
        <v>8.36</v>
      </c>
      <c r="CH60" s="10">
        <v>11.57</v>
      </c>
      <c r="CI60" s="10">
        <v>2.77</v>
      </c>
      <c r="CJ60" s="10">
        <v>0.14299999999999999</v>
      </c>
      <c r="CK60" s="10">
        <v>0.13</v>
      </c>
      <c r="CL60" s="147" t="s">
        <v>184</v>
      </c>
      <c r="CM60" s="39">
        <v>7.28</v>
      </c>
      <c r="CN60" s="40">
        <f>SQRT((($CO60-17.5)/(22-17.5))^2+(($CR60-0.70219)/(0.7186-0.70219))^2+(($CS60-0.51326)/(0.51326-0.5123))^2)</f>
        <v>0.24636506581183948</v>
      </c>
      <c r="CO60" s="41">
        <v>17.8916</v>
      </c>
      <c r="CP60" s="41">
        <v>15.4992</v>
      </c>
      <c r="CQ60" s="41">
        <v>37.874400000000001</v>
      </c>
      <c r="CR60" s="41">
        <v>0.70327300000000004</v>
      </c>
      <c r="CS60" s="41">
        <v>0.51304799999999995</v>
      </c>
      <c r="CT60" s="41">
        <v>0.28319100000000003</v>
      </c>
      <c r="CU60" s="42" t="s">
        <v>185</v>
      </c>
      <c r="CV60" s="12"/>
      <c r="CZ60" s="13"/>
    </row>
    <row r="61" spans="1:104" s="15" customFormat="1" ht="18" customHeight="1">
      <c r="A61" s="20" t="s">
        <v>186</v>
      </c>
      <c r="B61" s="51" t="s">
        <v>182</v>
      </c>
      <c r="C61" s="125" t="s">
        <v>86</v>
      </c>
      <c r="D61" s="52">
        <v>-49.146999999999998</v>
      </c>
      <c r="E61" s="52">
        <v>-9.91</v>
      </c>
      <c r="F61" s="52">
        <v>3892</v>
      </c>
      <c r="G61" s="52">
        <v>30</v>
      </c>
      <c r="H61" s="24">
        <v>-1.1000000000000001</v>
      </c>
      <c r="I61" s="25">
        <v>0.28000000000000003</v>
      </c>
      <c r="J61" s="24">
        <v>-1.1000000000000001</v>
      </c>
      <c r="K61" s="25">
        <v>0.28000000000000003</v>
      </c>
      <c r="L61" s="157" t="s">
        <v>87</v>
      </c>
      <c r="M61" s="126"/>
      <c r="N61" s="25"/>
      <c r="O61" s="25"/>
      <c r="P61" s="127"/>
      <c r="Q61" s="26"/>
      <c r="R61" s="157"/>
      <c r="S61" s="35"/>
      <c r="T61" s="36">
        <v>130</v>
      </c>
      <c r="U61" s="36"/>
      <c r="V61" s="36"/>
      <c r="W61" s="8"/>
      <c r="X61" s="36">
        <v>281</v>
      </c>
      <c r="Y61" s="36"/>
      <c r="Z61" s="36"/>
      <c r="AA61" s="8">
        <v>2.9546823318666104E-2</v>
      </c>
      <c r="AB61" s="95" t="s">
        <v>153</v>
      </c>
      <c r="AC61" s="9">
        <v>7.9</v>
      </c>
      <c r="AD61" s="9">
        <v>163.4</v>
      </c>
      <c r="AE61" s="9">
        <v>34.4</v>
      </c>
      <c r="AF61" s="9">
        <v>131.5</v>
      </c>
      <c r="AG61" s="9">
        <v>8.0399999999999991</v>
      </c>
      <c r="AH61" s="9">
        <v>105.7</v>
      </c>
      <c r="AI61" s="9">
        <v>9.15</v>
      </c>
      <c r="AJ61" s="9">
        <v>22.12</v>
      </c>
      <c r="AK61" s="9">
        <v>3.1</v>
      </c>
      <c r="AL61" s="9">
        <v>14.76</v>
      </c>
      <c r="AM61" s="9">
        <v>4.25</v>
      </c>
      <c r="AN61" s="9">
        <v>1.3819999999999999</v>
      </c>
      <c r="AO61" s="9">
        <v>5.13</v>
      </c>
      <c r="AP61" s="9">
        <v>0.92700000000000005</v>
      </c>
      <c r="AQ61" s="9">
        <v>5.82</v>
      </c>
      <c r="AR61" s="9">
        <v>1.28</v>
      </c>
      <c r="AS61" s="9">
        <v>3.66</v>
      </c>
      <c r="AT61" s="9"/>
      <c r="AU61" s="9">
        <v>3.52</v>
      </c>
      <c r="AV61" s="9">
        <v>0.51700000000000002</v>
      </c>
      <c r="AW61" s="9">
        <v>3.37</v>
      </c>
      <c r="AX61" s="9">
        <v>0.50770000000000004</v>
      </c>
      <c r="AY61" s="9">
        <v>1.0509999999999999</v>
      </c>
      <c r="AZ61" s="9">
        <v>0.72199999999999998</v>
      </c>
      <c r="BA61" s="9">
        <v>0.16</v>
      </c>
      <c r="BB61" s="9"/>
      <c r="BC61" s="9"/>
      <c r="BD61" s="9">
        <v>35.520000000000003</v>
      </c>
      <c r="BE61" s="9">
        <v>244.5</v>
      </c>
      <c r="BF61" s="9">
        <v>253.5</v>
      </c>
      <c r="BG61" s="9">
        <v>40.020000000000003</v>
      </c>
      <c r="BH61" s="9">
        <v>117.6</v>
      </c>
      <c r="BI61" s="9">
        <v>66.5</v>
      </c>
      <c r="BJ61" s="9">
        <v>84.9</v>
      </c>
      <c r="BK61" s="9">
        <v>17.760000000000002</v>
      </c>
      <c r="BL61" s="9"/>
      <c r="BM61" s="9"/>
      <c r="BN61" s="9"/>
      <c r="BO61" s="9"/>
      <c r="BP61" s="9"/>
      <c r="BQ61" s="9">
        <v>7.2999999999999995E-2</v>
      </c>
      <c r="BR61" s="9"/>
      <c r="BS61" s="9">
        <v>1.0229999999999999</v>
      </c>
      <c r="BT61" s="9">
        <v>4.5600000000000002E-2</v>
      </c>
      <c r="BU61" s="9">
        <v>7.0999999999999994E-2</v>
      </c>
      <c r="BV61" s="9">
        <v>0.17460000000000001</v>
      </c>
      <c r="BW61" s="9"/>
      <c r="BX61" s="9"/>
      <c r="BY61" s="9"/>
      <c r="BZ61" s="9"/>
      <c r="CA61" s="165" t="s">
        <v>183</v>
      </c>
      <c r="CB61" s="38">
        <v>52.14</v>
      </c>
      <c r="CC61" s="6">
        <v>1.76</v>
      </c>
      <c r="CD61" s="6">
        <v>15.34</v>
      </c>
      <c r="CE61" s="6"/>
      <c r="CF61" s="6">
        <v>0.14000000000000001</v>
      </c>
      <c r="CG61" s="6">
        <v>7.16</v>
      </c>
      <c r="CH61" s="6">
        <v>10.38</v>
      </c>
      <c r="CI61" s="6">
        <v>3.15</v>
      </c>
      <c r="CJ61" s="6">
        <v>0.53</v>
      </c>
      <c r="CK61" s="6">
        <v>0.26</v>
      </c>
      <c r="CL61" s="150" t="s">
        <v>184</v>
      </c>
      <c r="CM61" s="43">
        <v>7.03</v>
      </c>
      <c r="CN61" s="44">
        <f>SQRT((($CO61-17.5)/(22-17.5))^2+(($CR61-0.70219)/(0.7186-0.70219))^2+(($CS61-0.51326)/(0.51326-0.5123))^2)</f>
        <v>0.58751229058331278</v>
      </c>
      <c r="CO61" s="45">
        <v>17.811</v>
      </c>
      <c r="CP61" s="45">
        <v>15.5786</v>
      </c>
      <c r="CQ61" s="45">
        <v>38.113300000000002</v>
      </c>
      <c r="CR61" s="45">
        <v>0.70460400000000001</v>
      </c>
      <c r="CS61" s="45">
        <v>0.51271800000000001</v>
      </c>
      <c r="CT61" s="45">
        <v>0.28290799999999999</v>
      </c>
      <c r="CU61" s="46" t="s">
        <v>187</v>
      </c>
      <c r="CV61" s="12"/>
      <c r="CZ61" s="13"/>
    </row>
    <row r="62" spans="1:104" s="15" customFormat="1" ht="18" customHeight="1">
      <c r="A62" s="120" t="s">
        <v>188</v>
      </c>
      <c r="B62" s="121" t="s">
        <v>189</v>
      </c>
      <c r="C62" s="117" t="s">
        <v>86</v>
      </c>
      <c r="D62" s="122">
        <v>-28.86</v>
      </c>
      <c r="E62" s="122">
        <v>61.93</v>
      </c>
      <c r="F62" s="117">
        <v>5150</v>
      </c>
      <c r="G62" s="117">
        <v>34.762799999999999</v>
      </c>
      <c r="H62" s="21">
        <v>-0.22</v>
      </c>
      <c r="I62" s="22">
        <v>0.4</v>
      </c>
      <c r="J62" s="21">
        <v>-0.22</v>
      </c>
      <c r="K62" s="22">
        <v>0.4</v>
      </c>
      <c r="L62" s="155" t="s">
        <v>270</v>
      </c>
      <c r="M62" s="27"/>
      <c r="N62" s="28"/>
      <c r="O62" s="28"/>
      <c r="P62" s="28"/>
      <c r="Q62" s="23"/>
      <c r="R62" s="156"/>
      <c r="S62" s="31">
        <v>273.92494921979778</v>
      </c>
      <c r="T62" s="32">
        <v>46.103716769509163</v>
      </c>
      <c r="U62" s="32"/>
      <c r="V62" s="34"/>
      <c r="W62" s="33">
        <v>0.4502908394341964</v>
      </c>
      <c r="X62" s="32">
        <v>238.54044713984516</v>
      </c>
      <c r="Y62" s="32">
        <v>934.59911144997272</v>
      </c>
      <c r="Z62" s="32">
        <v>97.669097197820207</v>
      </c>
      <c r="AA62" s="33">
        <v>2.4146345754947521E-2</v>
      </c>
      <c r="AB62" s="94" t="s">
        <v>90</v>
      </c>
      <c r="AC62" s="123">
        <v>1.4695370591601129</v>
      </c>
      <c r="AD62" s="123">
        <v>218.86036945291369</v>
      </c>
      <c r="AE62" s="123">
        <v>31.032462659502723</v>
      </c>
      <c r="AF62" s="123">
        <v>189.14166366934401</v>
      </c>
      <c r="AG62" s="123">
        <v>3.8550705903044551</v>
      </c>
      <c r="AH62" s="123">
        <v>13.441333260341432</v>
      </c>
      <c r="AI62" s="123">
        <v>6.5040332278855368</v>
      </c>
      <c r="AJ62" s="123">
        <v>19.680546430565855</v>
      </c>
      <c r="AK62" s="123">
        <v>2.943603536008752</v>
      </c>
      <c r="AL62" s="123">
        <v>14.361680262226452</v>
      </c>
      <c r="AM62" s="123">
        <v>4.1906090091797612</v>
      </c>
      <c r="AN62" s="123">
        <v>1.4636787390577706</v>
      </c>
      <c r="AO62" s="123">
        <v>5.1104948961925816</v>
      </c>
      <c r="AP62" s="123">
        <v>0.91668517183517872</v>
      </c>
      <c r="AQ62" s="123">
        <v>5.8133010110005197</v>
      </c>
      <c r="AR62" s="123">
        <v>1.1978156855332014</v>
      </c>
      <c r="AS62" s="123">
        <v>3.4609442219981497</v>
      </c>
      <c r="AT62" s="123">
        <v>0.525870843213601</v>
      </c>
      <c r="AU62" s="123">
        <v>3.3530080674002161</v>
      </c>
      <c r="AV62" s="123">
        <v>0.50392273704302792</v>
      </c>
      <c r="AW62" s="123">
        <v>3.5933955422227402</v>
      </c>
      <c r="AX62" s="123">
        <v>0.27070641483099661</v>
      </c>
      <c r="AY62" s="123">
        <v>0.96198901565019401</v>
      </c>
      <c r="AZ62" s="123">
        <v>0.25784400636036431</v>
      </c>
      <c r="BA62" s="123">
        <v>9.7000853685952237E-2</v>
      </c>
      <c r="BB62" s="11">
        <v>7.0360651435494752</v>
      </c>
      <c r="BC62" s="11">
        <v>1.2183904427664451</v>
      </c>
      <c r="BD62" s="11">
        <v>32.546499253633044</v>
      </c>
      <c r="BE62" s="11">
        <v>214.56981663630177</v>
      </c>
      <c r="BF62" s="11">
        <v>250.7731382144423</v>
      </c>
      <c r="BG62" s="11">
        <v>34.251048770940038</v>
      </c>
      <c r="BH62" s="11">
        <v>120.61970964301527</v>
      </c>
      <c r="BI62" s="11">
        <v>53.281232871972833</v>
      </c>
      <c r="BJ62" s="11">
        <v>72.51583694193954</v>
      </c>
      <c r="BK62" s="11">
        <v>15.229869685682106</v>
      </c>
      <c r="BL62" s="11"/>
      <c r="BM62" s="11">
        <v>0.46102833889104627</v>
      </c>
      <c r="BN62" s="11"/>
      <c r="BO62" s="11"/>
      <c r="BP62" s="11"/>
      <c r="BQ62" s="11"/>
      <c r="BR62" s="11"/>
      <c r="BS62" s="11"/>
      <c r="BT62" s="11">
        <v>1.6302360064053018E-2</v>
      </c>
      <c r="BU62" s="11">
        <v>1.9682612079890732E-2</v>
      </c>
      <c r="BV62" s="11">
        <v>1.9514978885675494E-2</v>
      </c>
      <c r="BW62" s="11"/>
      <c r="BX62" s="11"/>
      <c r="BY62" s="11"/>
      <c r="BZ62" s="11"/>
      <c r="CA62" s="164" t="s">
        <v>90</v>
      </c>
      <c r="CB62" s="37">
        <v>51.38</v>
      </c>
      <c r="CC62" s="10">
        <v>1.72</v>
      </c>
      <c r="CD62" s="10">
        <v>17.04</v>
      </c>
      <c r="CE62" s="10">
        <v>8.41</v>
      </c>
      <c r="CF62" s="10"/>
      <c r="CG62" s="10">
        <v>7.27</v>
      </c>
      <c r="CH62" s="10">
        <v>9.6199999999999992</v>
      </c>
      <c r="CI62" s="10">
        <v>4.34</v>
      </c>
      <c r="CJ62" s="10">
        <v>0.23</v>
      </c>
      <c r="CK62" s="10">
        <v>0.21</v>
      </c>
      <c r="CL62" s="149" t="s">
        <v>90</v>
      </c>
      <c r="CM62" s="39">
        <v>8.11</v>
      </c>
      <c r="CN62" s="40">
        <f>SQRT((($CO62-17.5)/(22-17.5))^2+(($CR62-0.70219)/(0.7186-0.70219))^2+(($CS62-0.51326)/(0.51326-0.5123))^2)</f>
        <v>0.18540250487169982</v>
      </c>
      <c r="CO62" s="41">
        <v>17.841999999999999</v>
      </c>
      <c r="CP62" s="41">
        <v>15.433</v>
      </c>
      <c r="CQ62" s="41">
        <v>37.716999999999999</v>
      </c>
      <c r="CR62" s="41">
        <v>0.70265999999999995</v>
      </c>
      <c r="CS62" s="41">
        <v>0.5131</v>
      </c>
      <c r="CT62" s="41"/>
      <c r="CU62" s="42" t="s">
        <v>90</v>
      </c>
    </row>
    <row r="63" spans="1:104" s="15" customFormat="1" ht="18" customHeight="1">
      <c r="A63" s="17" t="s">
        <v>190</v>
      </c>
      <c r="B63" s="49" t="s">
        <v>189</v>
      </c>
      <c r="C63" s="117" t="s">
        <v>86</v>
      </c>
      <c r="D63" s="50">
        <v>-34.15</v>
      </c>
      <c r="E63" s="50">
        <v>55.63</v>
      </c>
      <c r="F63" s="50">
        <v>4100</v>
      </c>
      <c r="G63" s="50">
        <v>16</v>
      </c>
      <c r="H63" s="21">
        <v>-1.5</v>
      </c>
      <c r="I63" s="22">
        <v>0.28000000000000003</v>
      </c>
      <c r="J63" s="21">
        <v>-1.5</v>
      </c>
      <c r="K63" s="22">
        <v>0.28000000000000003</v>
      </c>
      <c r="L63" s="155" t="s">
        <v>87</v>
      </c>
      <c r="M63" s="118"/>
      <c r="N63" s="22"/>
      <c r="O63" s="22"/>
      <c r="P63" s="119"/>
      <c r="Q63" s="23"/>
      <c r="R63" s="155"/>
      <c r="S63" s="31"/>
      <c r="T63" s="32">
        <v>45</v>
      </c>
      <c r="U63" s="32"/>
      <c r="V63" s="32"/>
      <c r="W63" s="33"/>
      <c r="X63" s="32"/>
      <c r="Y63" s="32"/>
      <c r="Z63" s="32"/>
      <c r="AA63" s="33">
        <v>0.11336356657033575</v>
      </c>
      <c r="AB63" s="94" t="s">
        <v>122</v>
      </c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63"/>
      <c r="CB63" s="37"/>
      <c r="CC63" s="10"/>
      <c r="CD63" s="10"/>
      <c r="CE63" s="10"/>
      <c r="CF63" s="10"/>
      <c r="CG63" s="10">
        <v>9.1999999999999993</v>
      </c>
      <c r="CH63" s="10"/>
      <c r="CI63" s="10">
        <v>3.16344</v>
      </c>
      <c r="CJ63" s="10">
        <v>4.7816999999999991E-2</v>
      </c>
      <c r="CK63" s="10"/>
      <c r="CL63" s="147" t="s">
        <v>87</v>
      </c>
      <c r="CM63" s="39"/>
      <c r="CN63" s="40">
        <f>SQRT((($CO63-17.5)/(22-17.5))^2+(($CR63-0.70219)/(0.7186-0.70219))^2+(($CS63-0.51326)/(0.51326-0.5123))^2)</f>
        <v>0.2485112419997586</v>
      </c>
      <c r="CO63" s="41">
        <v>18.159800000000001</v>
      </c>
      <c r="CP63" s="41">
        <v>15.4969</v>
      </c>
      <c r="CQ63" s="41">
        <v>37.939399999999999</v>
      </c>
      <c r="CR63" s="41">
        <v>0.70290699999999995</v>
      </c>
      <c r="CS63" s="41">
        <v>0.51307199999999997</v>
      </c>
      <c r="CT63" s="41"/>
      <c r="CU63" s="42" t="s">
        <v>191</v>
      </c>
      <c r="CV63" s="12"/>
      <c r="CZ63" s="13"/>
    </row>
    <row r="64" spans="1:104" s="15" customFormat="1" ht="18" customHeight="1">
      <c r="A64" s="17" t="s">
        <v>192</v>
      </c>
      <c r="B64" s="49" t="s">
        <v>189</v>
      </c>
      <c r="C64" s="117" t="s">
        <v>86</v>
      </c>
      <c r="D64" s="50">
        <v>-44.9</v>
      </c>
      <c r="E64" s="50">
        <v>36.47</v>
      </c>
      <c r="F64" s="50">
        <v>2300</v>
      </c>
      <c r="G64" s="50">
        <v>15</v>
      </c>
      <c r="H64" s="21">
        <v>-0.8</v>
      </c>
      <c r="I64" s="22">
        <v>0.28000000000000003</v>
      </c>
      <c r="J64" s="21">
        <v>-0.8</v>
      </c>
      <c r="K64" s="22">
        <v>0.28000000000000003</v>
      </c>
      <c r="L64" s="155" t="s">
        <v>87</v>
      </c>
      <c r="M64" s="118"/>
      <c r="N64" s="22"/>
      <c r="O64" s="22"/>
      <c r="P64" s="119"/>
      <c r="Q64" s="23"/>
      <c r="R64" s="155"/>
      <c r="S64" s="31"/>
      <c r="T64" s="32">
        <v>260</v>
      </c>
      <c r="U64" s="32"/>
      <c r="V64" s="32"/>
      <c r="W64" s="33"/>
      <c r="X64" s="32"/>
      <c r="Y64" s="32"/>
      <c r="Z64" s="32"/>
      <c r="AA64" s="33">
        <v>8.83851535972109E-2</v>
      </c>
      <c r="AB64" s="94" t="s">
        <v>122</v>
      </c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63"/>
      <c r="CB64" s="37"/>
      <c r="CC64" s="10"/>
      <c r="CD64" s="10"/>
      <c r="CE64" s="10"/>
      <c r="CF64" s="10"/>
      <c r="CG64" s="10">
        <v>6.7</v>
      </c>
      <c r="CH64" s="10"/>
      <c r="CI64" s="10">
        <v>3.3691999999999998</v>
      </c>
      <c r="CJ64" s="10">
        <v>0.354354</v>
      </c>
      <c r="CK64" s="10"/>
      <c r="CL64" s="147" t="s">
        <v>87</v>
      </c>
      <c r="CM64" s="39">
        <v>8.17</v>
      </c>
      <c r="CN64" s="40"/>
      <c r="CO64" s="41"/>
      <c r="CP64" s="41"/>
      <c r="CQ64" s="41"/>
      <c r="CR64" s="41"/>
      <c r="CS64" s="41"/>
      <c r="CT64" s="41"/>
      <c r="CU64" s="42" t="s">
        <v>356</v>
      </c>
      <c r="CV64" s="12"/>
      <c r="CZ64" s="13"/>
    </row>
    <row r="65" spans="1:104" s="15" customFormat="1" ht="21.6" customHeight="1">
      <c r="A65" s="120" t="s">
        <v>193</v>
      </c>
      <c r="B65" s="121" t="s">
        <v>194</v>
      </c>
      <c r="C65" s="117" t="s">
        <v>86</v>
      </c>
      <c r="D65" s="122">
        <v>-5.36</v>
      </c>
      <c r="E65" s="122">
        <v>68.62</v>
      </c>
      <c r="F65" s="117">
        <v>3749</v>
      </c>
      <c r="G65" s="117">
        <v>34.217399999999998</v>
      </c>
      <c r="H65" s="21">
        <v>-0.05</v>
      </c>
      <c r="I65" s="22">
        <v>0.4</v>
      </c>
      <c r="J65" s="21">
        <v>-0.05</v>
      </c>
      <c r="K65" s="22">
        <v>0.4</v>
      </c>
      <c r="L65" s="155" t="s">
        <v>270</v>
      </c>
      <c r="M65" s="27"/>
      <c r="N65" s="28"/>
      <c r="O65" s="28"/>
      <c r="P65" s="28"/>
      <c r="Q65" s="23"/>
      <c r="R65" s="156"/>
      <c r="S65" s="31">
        <v>218</v>
      </c>
      <c r="T65" s="32">
        <v>21</v>
      </c>
      <c r="U65" s="32"/>
      <c r="V65" s="34"/>
      <c r="W65" s="33">
        <v>0.33</v>
      </c>
      <c r="X65" s="32">
        <v>224</v>
      </c>
      <c r="Y65" s="32">
        <v>1188</v>
      </c>
      <c r="Z65" s="32">
        <v>157.14285714285714</v>
      </c>
      <c r="AA65" s="33">
        <v>2.5296626425904134E-2</v>
      </c>
      <c r="AB65" s="94" t="s">
        <v>90</v>
      </c>
      <c r="AC65" s="123">
        <v>1.34</v>
      </c>
      <c r="AD65" s="123">
        <v>115</v>
      </c>
      <c r="AE65" s="123">
        <v>41.2</v>
      </c>
      <c r="AF65" s="123">
        <v>130</v>
      </c>
      <c r="AG65" s="123">
        <v>1.78</v>
      </c>
      <c r="AH65" s="123">
        <v>10.8</v>
      </c>
      <c r="AI65" s="123">
        <v>3.76</v>
      </c>
      <c r="AJ65" s="123">
        <v>13.6</v>
      </c>
      <c r="AK65" s="123"/>
      <c r="AL65" s="123"/>
      <c r="AM65" s="123"/>
      <c r="AN65" s="123"/>
      <c r="AO65" s="123">
        <v>6.18</v>
      </c>
      <c r="AP65" s="123"/>
      <c r="AQ65" s="123"/>
      <c r="AR65" s="123"/>
      <c r="AS65" s="123"/>
      <c r="AT65" s="123"/>
      <c r="AU65" s="123">
        <v>4.18</v>
      </c>
      <c r="AV65" s="123">
        <v>0.6</v>
      </c>
      <c r="AW65" s="123">
        <v>3.35</v>
      </c>
      <c r="AX65" s="123">
        <v>0.122</v>
      </c>
      <c r="AY65" s="123">
        <v>0.71599999999999997</v>
      </c>
      <c r="AZ65" s="123">
        <v>0.151</v>
      </c>
      <c r="BA65" s="123">
        <v>4.5999999999999999E-2</v>
      </c>
      <c r="BB65" s="11"/>
      <c r="BC65" s="11"/>
      <c r="BD65" s="11">
        <v>37.299999999999997</v>
      </c>
      <c r="BE65" s="11">
        <v>329</v>
      </c>
      <c r="BF65" s="11">
        <v>183</v>
      </c>
      <c r="BG65" s="11">
        <v>41.5</v>
      </c>
      <c r="BH65" s="11">
        <v>79.400000000000006</v>
      </c>
      <c r="BI65" s="11">
        <v>53.5</v>
      </c>
      <c r="BJ65" s="11">
        <v>99.9</v>
      </c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>
        <v>1.7600000000000001E-2</v>
      </c>
      <c r="BV65" s="11"/>
      <c r="BW65" s="11"/>
      <c r="BX65" s="11"/>
      <c r="BY65" s="11">
        <v>1.49E-2</v>
      </c>
      <c r="BZ65" s="11"/>
      <c r="CA65" s="164" t="s">
        <v>90</v>
      </c>
      <c r="CB65" s="37">
        <v>51.27</v>
      </c>
      <c r="CC65" s="10">
        <v>1.77</v>
      </c>
      <c r="CD65" s="10">
        <v>14.98</v>
      </c>
      <c r="CE65" s="10">
        <v>10.58</v>
      </c>
      <c r="CF65" s="10"/>
      <c r="CG65" s="10">
        <v>6.83</v>
      </c>
      <c r="CH65" s="10">
        <v>10.61</v>
      </c>
      <c r="CI65" s="10">
        <v>3.1</v>
      </c>
      <c r="CJ65" s="10">
        <v>0.1</v>
      </c>
      <c r="CK65" s="10">
        <v>0.17</v>
      </c>
      <c r="CL65" s="148" t="s">
        <v>90</v>
      </c>
      <c r="CM65" s="39">
        <v>8.89</v>
      </c>
      <c r="CN65" s="40">
        <f>SQRT((($CO65-17.5)/(22-17.5))^2+(($CR65-0.70219)/(0.7186-0.70219))^2+(($CS65-0.51326)/(0.51326-0.5123))^2)</f>
        <v>0.21916181661125336</v>
      </c>
      <c r="CO65" s="41">
        <v>18.170000000000002</v>
      </c>
      <c r="CP65" s="41">
        <v>15.5</v>
      </c>
      <c r="CQ65" s="41">
        <v>38.064</v>
      </c>
      <c r="CR65" s="41">
        <v>0.70274000000000003</v>
      </c>
      <c r="CS65" s="41">
        <v>0.51310900000000004</v>
      </c>
      <c r="CT65" s="41"/>
      <c r="CU65" s="42" t="s">
        <v>90</v>
      </c>
    </row>
    <row r="66" spans="1:104" s="15" customFormat="1" ht="21.6" customHeight="1">
      <c r="A66" s="20" t="s">
        <v>195</v>
      </c>
      <c r="B66" s="51" t="s">
        <v>194</v>
      </c>
      <c r="C66" s="125" t="s">
        <v>86</v>
      </c>
      <c r="D66" s="52">
        <v>-8.01</v>
      </c>
      <c r="E66" s="52">
        <v>68.069999999999993</v>
      </c>
      <c r="F66" s="52">
        <v>3710</v>
      </c>
      <c r="G66" s="52">
        <v>35</v>
      </c>
      <c r="H66" s="24">
        <v>-1.4</v>
      </c>
      <c r="I66" s="25">
        <v>0.28000000000000003</v>
      </c>
      <c r="J66" s="24">
        <v>-1.4</v>
      </c>
      <c r="K66" s="25">
        <v>0.28000000000000003</v>
      </c>
      <c r="L66" s="157" t="s">
        <v>87</v>
      </c>
      <c r="M66" s="126"/>
      <c r="N66" s="25"/>
      <c r="O66" s="25"/>
      <c r="P66" s="127"/>
      <c r="Q66" s="26"/>
      <c r="R66" s="157"/>
      <c r="S66" s="35"/>
      <c r="T66" s="36">
        <v>50</v>
      </c>
      <c r="U66" s="36"/>
      <c r="V66" s="36"/>
      <c r="W66" s="8"/>
      <c r="X66" s="36"/>
      <c r="Y66" s="36"/>
      <c r="Z66" s="36"/>
      <c r="AA66" s="8">
        <v>0.20858896248941772</v>
      </c>
      <c r="AB66" s="95" t="s">
        <v>122</v>
      </c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165"/>
      <c r="CB66" s="38"/>
      <c r="CC66" s="6"/>
      <c r="CD66" s="6"/>
      <c r="CE66" s="6"/>
      <c r="CF66" s="6"/>
      <c r="CG66" s="6">
        <v>8.1999999999999993</v>
      </c>
      <c r="CH66" s="6"/>
      <c r="CI66" s="6">
        <v>2.8458600000000001</v>
      </c>
      <c r="CJ66" s="6">
        <v>2.8875000000000001E-2</v>
      </c>
      <c r="CK66" s="6"/>
      <c r="CL66" s="150" t="s">
        <v>87</v>
      </c>
      <c r="CM66" s="43"/>
      <c r="CN66" s="44">
        <f>SQRT((($CO66-17.5)/(22-17.5))^2+(($CR66-0.70219)/(0.7186-0.70219))^2+(($CS66-0.51326)/(0.51326-0.5123))^2)</f>
        <v>0.22631129594976221</v>
      </c>
      <c r="CO66" s="45">
        <v>18.21</v>
      </c>
      <c r="CP66" s="45">
        <v>15.536</v>
      </c>
      <c r="CQ66" s="45">
        <v>37.945999999999998</v>
      </c>
      <c r="CR66" s="45">
        <v>0.70277100000000003</v>
      </c>
      <c r="CS66" s="45">
        <v>0.51310800000000001</v>
      </c>
      <c r="CT66" s="45"/>
      <c r="CU66" s="46" t="s">
        <v>196</v>
      </c>
      <c r="CV66" s="12"/>
      <c r="CZ66" s="13"/>
    </row>
    <row r="67" spans="1:104" s="15" customFormat="1" ht="21.6" customHeight="1">
      <c r="A67" s="19" t="s">
        <v>197</v>
      </c>
      <c r="B67" s="51" t="s">
        <v>198</v>
      </c>
      <c r="C67" s="125" t="s">
        <v>86</v>
      </c>
      <c r="D67" s="52">
        <v>-54.62</v>
      </c>
      <c r="E67" s="52">
        <v>158.88990000000001</v>
      </c>
      <c r="F67" s="52">
        <v>2000</v>
      </c>
      <c r="G67" s="52">
        <v>104</v>
      </c>
      <c r="H67" s="24">
        <v>0.06</v>
      </c>
      <c r="I67" s="25">
        <v>0.52</v>
      </c>
      <c r="J67" s="24">
        <v>0.06</v>
      </c>
      <c r="K67" s="25">
        <v>0.52</v>
      </c>
      <c r="L67" s="157" t="s">
        <v>92</v>
      </c>
      <c r="M67" s="126"/>
      <c r="N67" s="25"/>
      <c r="O67" s="25"/>
      <c r="P67" s="127"/>
      <c r="Q67" s="26"/>
      <c r="R67" s="157"/>
      <c r="S67" s="35">
        <v>780</v>
      </c>
      <c r="T67" s="36">
        <v>1400</v>
      </c>
      <c r="U67" s="36"/>
      <c r="V67" s="36"/>
      <c r="W67" s="8">
        <v>1.49</v>
      </c>
      <c r="X67" s="36"/>
      <c r="Y67" s="36">
        <v>780</v>
      </c>
      <c r="Z67" s="36">
        <v>10.642857142857142</v>
      </c>
      <c r="AA67" s="8">
        <v>9.5820554643576292E-2</v>
      </c>
      <c r="AB67" s="95" t="s">
        <v>199</v>
      </c>
      <c r="AC67" s="9">
        <v>59.5</v>
      </c>
      <c r="AD67" s="9">
        <v>703</v>
      </c>
      <c r="AE67" s="9">
        <v>22.6</v>
      </c>
      <c r="AF67" s="9">
        <v>163</v>
      </c>
      <c r="AG67" s="9">
        <v>91.4</v>
      </c>
      <c r="AH67" s="9">
        <v>584</v>
      </c>
      <c r="AI67" s="9">
        <v>46.6</v>
      </c>
      <c r="AJ67" s="9">
        <v>86.3</v>
      </c>
      <c r="AK67" s="9"/>
      <c r="AL67" s="9">
        <v>33</v>
      </c>
      <c r="AM67" s="9">
        <v>5.93</v>
      </c>
      <c r="AN67" s="9">
        <v>2.0099999999999998</v>
      </c>
      <c r="AO67" s="9">
        <v>5.12</v>
      </c>
      <c r="AP67" s="9"/>
      <c r="AQ67" s="9">
        <v>4.3899999999999997</v>
      </c>
      <c r="AR67" s="9"/>
      <c r="AS67" s="9">
        <v>2.35</v>
      </c>
      <c r="AT67" s="9"/>
      <c r="AU67" s="9">
        <v>2.13</v>
      </c>
      <c r="AV67" s="9">
        <v>0.30599999999999999</v>
      </c>
      <c r="AW67" s="9">
        <v>3.66</v>
      </c>
      <c r="AX67" s="9">
        <v>5.08</v>
      </c>
      <c r="AY67" s="9">
        <v>2.89</v>
      </c>
      <c r="AZ67" s="9">
        <v>7.04</v>
      </c>
      <c r="BA67" s="9">
        <v>1.94</v>
      </c>
      <c r="BB67" s="9"/>
      <c r="BC67" s="9">
        <v>1.542</v>
      </c>
      <c r="BD67" s="9">
        <v>24.2</v>
      </c>
      <c r="BE67" s="9">
        <v>178</v>
      </c>
      <c r="BF67" s="9"/>
      <c r="BG67" s="9"/>
      <c r="BH67" s="9"/>
      <c r="BI67" s="9"/>
      <c r="BJ67" s="9"/>
      <c r="BK67" s="9">
        <v>17.8</v>
      </c>
      <c r="BL67" s="9"/>
      <c r="BM67" s="9"/>
      <c r="BN67" s="9"/>
      <c r="BO67" s="9"/>
      <c r="BP67" s="9"/>
      <c r="BQ67" s="9"/>
      <c r="BR67" s="9"/>
      <c r="BS67" s="9"/>
      <c r="BT67" s="9"/>
      <c r="BU67" s="9">
        <v>0.65400000000000003</v>
      </c>
      <c r="BV67" s="9"/>
      <c r="BW67" s="9"/>
      <c r="BX67" s="9"/>
      <c r="BY67" s="9"/>
      <c r="BZ67" s="9"/>
      <c r="CA67" s="165" t="s">
        <v>199</v>
      </c>
      <c r="CB67" s="38">
        <v>48.18</v>
      </c>
      <c r="CC67" s="6">
        <v>1.91</v>
      </c>
      <c r="CD67" s="6">
        <v>18.170000000000002</v>
      </c>
      <c r="CE67" s="6">
        <v>6.81</v>
      </c>
      <c r="CF67" s="6">
        <v>0.08</v>
      </c>
      <c r="CG67" s="6">
        <v>5.9</v>
      </c>
      <c r="CH67" s="6">
        <v>10.85</v>
      </c>
      <c r="CI67" s="6">
        <v>4.24</v>
      </c>
      <c r="CJ67" s="6">
        <v>1.76</v>
      </c>
      <c r="CK67" s="6">
        <v>0.66</v>
      </c>
      <c r="CL67" s="150" t="s">
        <v>199</v>
      </c>
      <c r="CM67" s="43"/>
      <c r="CN67" s="44">
        <f>SQRT((($CO67-17.5)/(22-17.5))^2+(($CR67-0.70219)/(0.7186-0.70219))^2+(($CS67-0.51326)/(0.51326-0.5123))^2)</f>
        <v>0.49511387637496262</v>
      </c>
      <c r="CO67" s="45">
        <v>19.492999999999999</v>
      </c>
      <c r="CP67" s="45">
        <v>15.589</v>
      </c>
      <c r="CQ67" s="45">
        <v>38.978999999999999</v>
      </c>
      <c r="CR67" s="45">
        <v>0.70274300000000001</v>
      </c>
      <c r="CS67" s="45">
        <v>0.51305000000000001</v>
      </c>
      <c r="CT67" s="45"/>
      <c r="CU67" s="46" t="s">
        <v>199</v>
      </c>
      <c r="CV67" s="12"/>
      <c r="CZ67" s="13"/>
    </row>
    <row r="68" spans="1:104" s="16" customFormat="1" ht="24" customHeight="1">
      <c r="A68" s="53" t="s">
        <v>277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9"/>
      <c r="M68" s="55"/>
      <c r="N68" s="54"/>
      <c r="O68" s="54"/>
      <c r="P68" s="55"/>
      <c r="Q68" s="56"/>
      <c r="R68" s="59"/>
      <c r="S68" s="54"/>
      <c r="T68" s="54"/>
      <c r="U68" s="54"/>
      <c r="V68" s="54"/>
      <c r="W68" s="55"/>
      <c r="X68" s="54"/>
      <c r="Y68" s="54"/>
      <c r="Z68" s="54"/>
      <c r="AA68" s="55"/>
      <c r="AB68" s="59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9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9"/>
      <c r="CM68" s="54"/>
      <c r="CN68" s="58"/>
      <c r="CO68" s="54"/>
      <c r="CP68" s="54"/>
      <c r="CQ68" s="54"/>
      <c r="CR68" s="54"/>
      <c r="CS68" s="54"/>
      <c r="CT68" s="54"/>
      <c r="CU68" s="59"/>
    </row>
    <row r="69" spans="1:104" s="15" customFormat="1" ht="18" customHeight="1">
      <c r="A69" s="18" t="s">
        <v>200</v>
      </c>
      <c r="B69" s="49" t="s">
        <v>201</v>
      </c>
      <c r="C69" s="117" t="s">
        <v>202</v>
      </c>
      <c r="D69" s="50">
        <v>64.174700000000001</v>
      </c>
      <c r="E69" s="50">
        <v>-21.047499999999999</v>
      </c>
      <c r="F69" s="50" t="s">
        <v>203</v>
      </c>
      <c r="G69" s="50"/>
      <c r="H69" s="21">
        <v>-0.2</v>
      </c>
      <c r="I69" s="22">
        <v>0.4</v>
      </c>
      <c r="J69" s="21">
        <v>-0.2</v>
      </c>
      <c r="K69" s="22"/>
      <c r="L69" s="155" t="s">
        <v>211</v>
      </c>
      <c r="M69" s="118"/>
      <c r="N69" s="22"/>
      <c r="O69" s="22"/>
      <c r="P69" s="119"/>
      <c r="Q69" s="23"/>
      <c r="R69" s="155"/>
      <c r="S69" s="31">
        <v>242</v>
      </c>
      <c r="T69" s="32">
        <v>52</v>
      </c>
      <c r="U69" s="32"/>
      <c r="V69" s="32"/>
      <c r="W69" s="33">
        <v>0.38</v>
      </c>
      <c r="X69" s="32"/>
      <c r="Y69" s="32">
        <v>922</v>
      </c>
      <c r="Z69" s="32">
        <v>73.07692307692308</v>
      </c>
      <c r="AA69" s="33">
        <v>0.31319632717786078</v>
      </c>
      <c r="AB69" s="94" t="s">
        <v>205</v>
      </c>
      <c r="AC69" s="11">
        <v>0.12</v>
      </c>
      <c r="AD69" s="11">
        <v>105</v>
      </c>
      <c r="AE69" s="11">
        <v>13.3</v>
      </c>
      <c r="AF69" s="11">
        <v>14.5</v>
      </c>
      <c r="AG69" s="11">
        <v>0.49</v>
      </c>
      <c r="AH69" s="11">
        <v>4.17</v>
      </c>
      <c r="AI69" s="11">
        <v>0.55000000000000004</v>
      </c>
      <c r="AJ69" s="11">
        <v>1.64</v>
      </c>
      <c r="AK69" s="11">
        <v>0.4</v>
      </c>
      <c r="AL69" s="11">
        <v>2.4500000000000002</v>
      </c>
      <c r="AM69" s="11">
        <v>1.08</v>
      </c>
      <c r="AN69" s="11">
        <v>0.48</v>
      </c>
      <c r="AO69" s="11">
        <v>0.66</v>
      </c>
      <c r="AP69" s="11">
        <v>0.28000000000000003</v>
      </c>
      <c r="AQ69" s="11">
        <v>2.11</v>
      </c>
      <c r="AR69" s="11">
        <v>0.45</v>
      </c>
      <c r="AS69" s="11">
        <v>1.37</v>
      </c>
      <c r="AT69" s="11">
        <v>0.2</v>
      </c>
      <c r="AU69" s="11">
        <v>1.23</v>
      </c>
      <c r="AV69" s="11">
        <v>0.19</v>
      </c>
      <c r="AW69" s="11">
        <v>0.59</v>
      </c>
      <c r="AX69" s="11">
        <v>0.83</v>
      </c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>
        <v>2E-3</v>
      </c>
      <c r="BV69" s="11"/>
      <c r="BW69" s="11"/>
      <c r="BX69" s="11"/>
      <c r="BY69" s="11"/>
      <c r="BZ69" s="11"/>
      <c r="CA69" s="163" t="s">
        <v>204</v>
      </c>
      <c r="CB69" s="37">
        <v>48.2</v>
      </c>
      <c r="CC69" s="10">
        <v>0.83</v>
      </c>
      <c r="CD69" s="10">
        <v>15.81</v>
      </c>
      <c r="CE69" s="10">
        <v>9.4600000000000009</v>
      </c>
      <c r="CF69" s="10">
        <v>0.2</v>
      </c>
      <c r="CG69" s="10">
        <v>9.51</v>
      </c>
      <c r="CH69" s="10">
        <v>14.75</v>
      </c>
      <c r="CI69" s="10">
        <v>1.3</v>
      </c>
      <c r="CJ69" s="10">
        <v>0.02</v>
      </c>
      <c r="CK69" s="10">
        <v>0.03</v>
      </c>
      <c r="CL69" s="147" t="s">
        <v>211</v>
      </c>
      <c r="CM69" s="39">
        <v>17.2</v>
      </c>
      <c r="CN69" s="40"/>
      <c r="CO69" s="41">
        <v>18.486999999999998</v>
      </c>
      <c r="CP69" s="41"/>
      <c r="CQ69" s="41">
        <v>38.17</v>
      </c>
      <c r="CR69" s="48"/>
      <c r="CS69" s="48"/>
      <c r="CT69" s="41"/>
      <c r="CU69" s="42" t="s">
        <v>206</v>
      </c>
      <c r="CV69" s="12"/>
      <c r="CZ69" s="13"/>
    </row>
    <row r="70" spans="1:104" s="15" customFormat="1" ht="18" customHeight="1">
      <c r="A70" s="18" t="s">
        <v>207</v>
      </c>
      <c r="B70" s="49" t="s">
        <v>201</v>
      </c>
      <c r="C70" s="117" t="s">
        <v>202</v>
      </c>
      <c r="D70" s="50">
        <v>64.218400000000003</v>
      </c>
      <c r="E70" s="50">
        <v>-20.8858</v>
      </c>
      <c r="F70" s="50" t="s">
        <v>203</v>
      </c>
      <c r="G70" s="50"/>
      <c r="H70" s="21">
        <v>0.3</v>
      </c>
      <c r="I70" s="22">
        <v>0.4</v>
      </c>
      <c r="J70" s="21">
        <v>0.3</v>
      </c>
      <c r="K70" s="22"/>
      <c r="L70" s="155" t="s">
        <v>211</v>
      </c>
      <c r="M70" s="118"/>
      <c r="N70" s="22"/>
      <c r="O70" s="22"/>
      <c r="P70" s="119"/>
      <c r="Q70" s="23"/>
      <c r="R70" s="155"/>
      <c r="S70" s="31">
        <v>181</v>
      </c>
      <c r="T70" s="32">
        <v>34</v>
      </c>
      <c r="U70" s="32"/>
      <c r="V70" s="32"/>
      <c r="W70" s="33">
        <v>0.27</v>
      </c>
      <c r="X70" s="32"/>
      <c r="Y70" s="32">
        <v>651</v>
      </c>
      <c r="Z70" s="32">
        <v>79.411764705882348</v>
      </c>
      <c r="AA70" s="33">
        <v>3.1504955988305522E-2</v>
      </c>
      <c r="AB70" s="94" t="s">
        <v>205</v>
      </c>
      <c r="AC70" s="11">
        <v>1.8</v>
      </c>
      <c r="AD70" s="11">
        <v>145</v>
      </c>
      <c r="AE70" s="11">
        <v>21.5</v>
      </c>
      <c r="AF70" s="11">
        <v>59.5</v>
      </c>
      <c r="AG70" s="11">
        <v>5.99</v>
      </c>
      <c r="AH70" s="11">
        <v>30.1</v>
      </c>
      <c r="AI70" s="11">
        <v>4.42</v>
      </c>
      <c r="AJ70" s="11">
        <v>11</v>
      </c>
      <c r="AK70" s="11">
        <v>1.68</v>
      </c>
      <c r="AL70" s="11">
        <v>8.11</v>
      </c>
      <c r="AM70" s="11">
        <v>2.4500000000000002</v>
      </c>
      <c r="AN70" s="11">
        <v>0.92</v>
      </c>
      <c r="AO70" s="11">
        <v>1.8</v>
      </c>
      <c r="AP70" s="11">
        <v>0.52</v>
      </c>
      <c r="AQ70" s="11">
        <v>3.38</v>
      </c>
      <c r="AR70" s="11">
        <v>0.71</v>
      </c>
      <c r="AS70" s="11">
        <v>2.14</v>
      </c>
      <c r="AT70" s="11">
        <v>0.31</v>
      </c>
      <c r="AU70" s="11">
        <v>1.92</v>
      </c>
      <c r="AV70" s="11">
        <v>0.28999999999999998</v>
      </c>
      <c r="AW70" s="11">
        <v>1.53</v>
      </c>
      <c r="AX70" s="11">
        <v>0.37</v>
      </c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>
        <v>2.3E-2</v>
      </c>
      <c r="BV70" s="11"/>
      <c r="BW70" s="11"/>
      <c r="BX70" s="11"/>
      <c r="BY70" s="11"/>
      <c r="BZ70" s="11"/>
      <c r="CA70" s="163" t="s">
        <v>204</v>
      </c>
      <c r="CB70" s="37">
        <v>48.21</v>
      </c>
      <c r="CC70" s="10">
        <v>1.37</v>
      </c>
      <c r="CD70" s="10">
        <v>15.72</v>
      </c>
      <c r="CE70" s="10">
        <v>10.52</v>
      </c>
      <c r="CF70" s="10">
        <v>0.2</v>
      </c>
      <c r="CG70" s="10">
        <v>8.16</v>
      </c>
      <c r="CH70" s="10">
        <v>12.78</v>
      </c>
      <c r="CI70" s="10">
        <v>1.7</v>
      </c>
      <c r="CJ70" s="10">
        <v>0.13</v>
      </c>
      <c r="CK70" s="10">
        <v>0.12</v>
      </c>
      <c r="CL70" s="147" t="s">
        <v>211</v>
      </c>
      <c r="CM70" s="39">
        <v>14.06</v>
      </c>
      <c r="CN70" s="40"/>
      <c r="CO70" s="41">
        <v>18.645</v>
      </c>
      <c r="CP70" s="41"/>
      <c r="CQ70" s="41">
        <v>38.226999999999997</v>
      </c>
      <c r="CR70" s="48"/>
      <c r="CS70" s="48"/>
      <c r="CT70" s="41"/>
      <c r="CU70" s="42" t="s">
        <v>206</v>
      </c>
      <c r="CV70" s="12"/>
      <c r="CZ70" s="13"/>
    </row>
    <row r="71" spans="1:104" s="15" customFormat="1" ht="18" customHeight="1">
      <c r="A71" s="18" t="s">
        <v>208</v>
      </c>
      <c r="B71" s="49" t="s">
        <v>201</v>
      </c>
      <c r="C71" s="117" t="s">
        <v>202</v>
      </c>
      <c r="D71" s="50">
        <v>63.812399999999997</v>
      </c>
      <c r="E71" s="50">
        <v>-22.713699999999999</v>
      </c>
      <c r="F71" s="50" t="s">
        <v>203</v>
      </c>
      <c r="G71" s="50"/>
      <c r="H71" s="21">
        <v>1.2</v>
      </c>
      <c r="I71" s="22">
        <v>0.4</v>
      </c>
      <c r="J71" s="21">
        <v>1.2</v>
      </c>
      <c r="K71" s="22"/>
      <c r="L71" s="155" t="s">
        <v>211</v>
      </c>
      <c r="M71" s="118"/>
      <c r="N71" s="22"/>
      <c r="O71" s="22"/>
      <c r="P71" s="119"/>
      <c r="Q71" s="23"/>
      <c r="R71" s="155"/>
      <c r="S71" s="31">
        <v>366</v>
      </c>
      <c r="T71" s="32">
        <v>201</v>
      </c>
      <c r="U71" s="32"/>
      <c r="V71" s="32"/>
      <c r="W71" s="33">
        <v>0.54</v>
      </c>
      <c r="X71" s="32"/>
      <c r="Y71" s="32">
        <v>835</v>
      </c>
      <c r="Z71" s="32">
        <v>26.865671641791046</v>
      </c>
      <c r="AA71" s="33">
        <v>8.6473161762019232E-2</v>
      </c>
      <c r="AB71" s="94" t="s">
        <v>205</v>
      </c>
      <c r="AC71" s="11">
        <v>6.3</v>
      </c>
      <c r="AD71" s="11">
        <v>174</v>
      </c>
      <c r="AE71" s="11">
        <v>30.1</v>
      </c>
      <c r="AF71" s="11">
        <v>112</v>
      </c>
      <c r="AG71" s="11">
        <v>15.63</v>
      </c>
      <c r="AH71" s="11">
        <v>87.4</v>
      </c>
      <c r="AI71" s="11">
        <v>10.199999999999999</v>
      </c>
      <c r="AJ71" s="11">
        <v>24.1</v>
      </c>
      <c r="AK71" s="11">
        <v>3.35</v>
      </c>
      <c r="AL71" s="11">
        <v>15.2</v>
      </c>
      <c r="AM71" s="11">
        <v>4.09</v>
      </c>
      <c r="AN71" s="11">
        <v>1.4</v>
      </c>
      <c r="AO71" s="11">
        <v>3.25</v>
      </c>
      <c r="AP71" s="11">
        <v>0.76</v>
      </c>
      <c r="AQ71" s="11">
        <v>4.76</v>
      </c>
      <c r="AR71" s="11">
        <v>0.98</v>
      </c>
      <c r="AS71" s="11">
        <v>2.96</v>
      </c>
      <c r="AT71" s="11">
        <v>0.42</v>
      </c>
      <c r="AU71" s="11">
        <v>2.63</v>
      </c>
      <c r="AV71" s="11">
        <v>0.39</v>
      </c>
      <c r="AW71" s="11">
        <v>2.68</v>
      </c>
      <c r="AX71" s="11">
        <v>0.93</v>
      </c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>
        <v>9.5000000000000001E-2</v>
      </c>
      <c r="BV71" s="11"/>
      <c r="BW71" s="11"/>
      <c r="BX71" s="11"/>
      <c r="BY71" s="11"/>
      <c r="BZ71" s="11"/>
      <c r="CA71" s="163" t="s">
        <v>204</v>
      </c>
      <c r="CB71" s="37">
        <v>49.65</v>
      </c>
      <c r="CC71" s="10">
        <v>1.89</v>
      </c>
      <c r="CD71" s="10">
        <v>14.39</v>
      </c>
      <c r="CE71" s="10">
        <v>12.07</v>
      </c>
      <c r="CF71" s="10">
        <v>0.2</v>
      </c>
      <c r="CG71" s="10">
        <v>6.7</v>
      </c>
      <c r="CH71" s="10">
        <v>11.5</v>
      </c>
      <c r="CI71" s="10">
        <v>1.87</v>
      </c>
      <c r="CJ71" s="10">
        <v>0.28000000000000003</v>
      </c>
      <c r="CK71" s="10">
        <v>0.23</v>
      </c>
      <c r="CL71" s="147" t="s">
        <v>211</v>
      </c>
      <c r="CM71" s="39">
        <v>14.2</v>
      </c>
      <c r="CN71" s="40"/>
      <c r="CO71" s="41">
        <v>18.850999999999999</v>
      </c>
      <c r="CP71" s="41"/>
      <c r="CQ71" s="41"/>
      <c r="CR71" s="48"/>
      <c r="CS71" s="48"/>
      <c r="CT71" s="41"/>
      <c r="CU71" s="42" t="s">
        <v>206</v>
      </c>
      <c r="CV71" s="12"/>
      <c r="CZ71" s="13"/>
    </row>
    <row r="72" spans="1:104" s="15" customFormat="1" ht="18" customHeight="1">
      <c r="A72" s="18" t="s">
        <v>209</v>
      </c>
      <c r="B72" s="49" t="s">
        <v>201</v>
      </c>
      <c r="C72" s="117" t="s">
        <v>202</v>
      </c>
      <c r="D72" s="50">
        <v>63.908099999999997</v>
      </c>
      <c r="E72" s="50">
        <v>-22.524999999999999</v>
      </c>
      <c r="F72" s="50" t="s">
        <v>203</v>
      </c>
      <c r="G72" s="50"/>
      <c r="H72" s="21">
        <v>0.9</v>
      </c>
      <c r="I72" s="22">
        <v>0.4</v>
      </c>
      <c r="J72" s="21">
        <v>0.9</v>
      </c>
      <c r="K72" s="22"/>
      <c r="L72" s="155" t="s">
        <v>211</v>
      </c>
      <c r="M72" s="118"/>
      <c r="N72" s="22"/>
      <c r="O72" s="22"/>
      <c r="P72" s="119"/>
      <c r="Q72" s="23"/>
      <c r="R72" s="155"/>
      <c r="S72" s="31">
        <v>334</v>
      </c>
      <c r="T72" s="32">
        <v>101</v>
      </c>
      <c r="U72" s="32"/>
      <c r="V72" s="32"/>
      <c r="W72" s="33">
        <v>0.41</v>
      </c>
      <c r="X72" s="32"/>
      <c r="Y72" s="32">
        <v>596</v>
      </c>
      <c r="Z72" s="32">
        <v>40.594059405940591</v>
      </c>
      <c r="AA72" s="33">
        <v>4.6794125806159666E-2</v>
      </c>
      <c r="AB72" s="94" t="s">
        <v>205</v>
      </c>
      <c r="AC72" s="11">
        <v>5.0999999999999996</v>
      </c>
      <c r="AD72" s="11">
        <v>199</v>
      </c>
      <c r="AE72" s="11">
        <v>24.7</v>
      </c>
      <c r="AF72" s="11">
        <v>103</v>
      </c>
      <c r="AG72" s="11">
        <v>15.82</v>
      </c>
      <c r="AH72" s="11">
        <v>76.2</v>
      </c>
      <c r="AI72" s="11">
        <v>9.84</v>
      </c>
      <c r="AJ72" s="11">
        <v>23.4</v>
      </c>
      <c r="AK72" s="11">
        <v>3.26</v>
      </c>
      <c r="AL72" s="11">
        <v>14.7</v>
      </c>
      <c r="AM72" s="11">
        <v>3.82</v>
      </c>
      <c r="AN72" s="11">
        <v>1.34</v>
      </c>
      <c r="AO72" s="11">
        <v>3.05</v>
      </c>
      <c r="AP72" s="11">
        <v>0.68</v>
      </c>
      <c r="AQ72" s="11">
        <v>4.0999999999999996</v>
      </c>
      <c r="AR72" s="11">
        <v>0.83</v>
      </c>
      <c r="AS72" s="11">
        <v>2.44</v>
      </c>
      <c r="AT72" s="11">
        <v>0.34</v>
      </c>
      <c r="AU72" s="11">
        <v>2.13</v>
      </c>
      <c r="AV72" s="11">
        <v>0.31</v>
      </c>
      <c r="AW72" s="11">
        <v>2.4900000000000002</v>
      </c>
      <c r="AX72" s="11">
        <v>0.97</v>
      </c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>
        <v>6.3E-2</v>
      </c>
      <c r="BV72" s="11"/>
      <c r="BW72" s="11"/>
      <c r="BX72" s="11"/>
      <c r="BY72" s="11"/>
      <c r="BZ72" s="11"/>
      <c r="CA72" s="163" t="s">
        <v>204</v>
      </c>
      <c r="CB72" s="37">
        <v>48.36</v>
      </c>
      <c r="CC72" s="10">
        <v>1.71</v>
      </c>
      <c r="CD72" s="10">
        <v>15.3</v>
      </c>
      <c r="CE72" s="10">
        <v>10.43</v>
      </c>
      <c r="CF72" s="10">
        <v>0.2</v>
      </c>
      <c r="CG72" s="10">
        <v>7.8</v>
      </c>
      <c r="CH72" s="10">
        <v>12.79</v>
      </c>
      <c r="CI72" s="10">
        <v>2.2400000000000002</v>
      </c>
      <c r="CJ72" s="10">
        <v>0.26</v>
      </c>
      <c r="CK72" s="10">
        <v>0.22</v>
      </c>
      <c r="CL72" s="147" t="s">
        <v>211</v>
      </c>
      <c r="CM72" s="39">
        <v>14.15</v>
      </c>
      <c r="CN72" s="40"/>
      <c r="CO72" s="41">
        <v>18.882000000000001</v>
      </c>
      <c r="CP72" s="41"/>
      <c r="CQ72" s="41">
        <v>38.482999999999997</v>
      </c>
      <c r="CR72" s="48"/>
      <c r="CS72" s="48"/>
      <c r="CT72" s="41"/>
      <c r="CU72" s="42" t="s">
        <v>206</v>
      </c>
      <c r="CV72" s="12"/>
      <c r="CZ72" s="13"/>
    </row>
    <row r="73" spans="1:104" s="15" customFormat="1" ht="18" customHeight="1">
      <c r="A73" s="18" t="s">
        <v>210</v>
      </c>
      <c r="B73" s="49" t="s">
        <v>201</v>
      </c>
      <c r="C73" s="117" t="s">
        <v>202</v>
      </c>
      <c r="D73" s="50">
        <v>65.042000000000002</v>
      </c>
      <c r="E73" s="50">
        <v>-16.606000000000002</v>
      </c>
      <c r="F73" s="50" t="s">
        <v>203</v>
      </c>
      <c r="G73" s="50"/>
      <c r="H73" s="21">
        <v>-0.6</v>
      </c>
      <c r="I73" s="22">
        <v>0.4</v>
      </c>
      <c r="J73" s="21">
        <v>-0.6</v>
      </c>
      <c r="K73" s="22"/>
      <c r="L73" s="155" t="s">
        <v>211</v>
      </c>
      <c r="M73" s="118"/>
      <c r="N73" s="22"/>
      <c r="O73" s="22"/>
      <c r="P73" s="119"/>
      <c r="Q73" s="23"/>
      <c r="R73" s="155"/>
      <c r="S73" s="31">
        <v>273</v>
      </c>
      <c r="T73" s="32">
        <v>38</v>
      </c>
      <c r="U73" s="32"/>
      <c r="V73" s="32"/>
      <c r="W73" s="33">
        <v>0.16</v>
      </c>
      <c r="X73" s="32"/>
      <c r="Y73" s="32">
        <v>464</v>
      </c>
      <c r="Z73" s="32">
        <v>42.10526315789474</v>
      </c>
      <c r="AA73" s="33">
        <v>3.0516565212201818E-2</v>
      </c>
      <c r="AB73" s="94" t="s">
        <v>205</v>
      </c>
      <c r="AC73" s="11">
        <v>2.2000000000000002</v>
      </c>
      <c r="AD73" s="11">
        <v>178</v>
      </c>
      <c r="AE73" s="11">
        <v>27.5</v>
      </c>
      <c r="AF73" s="11">
        <v>90.6</v>
      </c>
      <c r="AG73" s="11">
        <v>11.65</v>
      </c>
      <c r="AH73" s="11">
        <v>44.2</v>
      </c>
      <c r="AI73" s="11">
        <v>7.06</v>
      </c>
      <c r="AJ73" s="11">
        <v>17.600000000000001</v>
      </c>
      <c r="AK73" s="11">
        <v>2.61</v>
      </c>
      <c r="AL73" s="11">
        <v>12.4</v>
      </c>
      <c r="AM73" s="11">
        <v>3.54</v>
      </c>
      <c r="AN73" s="11">
        <v>1.26</v>
      </c>
      <c r="AO73" s="11">
        <v>2.71</v>
      </c>
      <c r="AP73" s="11">
        <v>0.68</v>
      </c>
      <c r="AQ73" s="11">
        <v>4.3499999999999996</v>
      </c>
      <c r="AR73" s="11">
        <v>0.91</v>
      </c>
      <c r="AS73" s="11">
        <v>2.71</v>
      </c>
      <c r="AT73" s="11">
        <v>0.38</v>
      </c>
      <c r="AU73" s="11">
        <v>2.42</v>
      </c>
      <c r="AV73" s="11">
        <v>0.36</v>
      </c>
      <c r="AW73" s="11">
        <v>2.1800000000000002</v>
      </c>
      <c r="AX73" s="11">
        <v>0.67</v>
      </c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>
        <v>2.7E-2</v>
      </c>
      <c r="BV73" s="11"/>
      <c r="BW73" s="11"/>
      <c r="BX73" s="11"/>
      <c r="BY73" s="11"/>
      <c r="BZ73" s="11"/>
      <c r="CA73" s="163" t="s">
        <v>204</v>
      </c>
      <c r="CB73" s="37">
        <v>49.21</v>
      </c>
      <c r="CC73" s="10">
        <v>1.79</v>
      </c>
      <c r="CD73" s="10">
        <v>13.83</v>
      </c>
      <c r="CE73" s="10">
        <v>11.98</v>
      </c>
      <c r="CF73" s="10">
        <v>0.2</v>
      </c>
      <c r="CG73" s="10">
        <v>7.15</v>
      </c>
      <c r="CH73" s="10">
        <v>12.94</v>
      </c>
      <c r="CI73" s="10">
        <v>1.79</v>
      </c>
      <c r="CJ73" s="10">
        <v>0.15</v>
      </c>
      <c r="CK73" s="10">
        <v>0.21</v>
      </c>
      <c r="CL73" s="147" t="s">
        <v>211</v>
      </c>
      <c r="CM73" s="39">
        <v>15.3</v>
      </c>
      <c r="CN73" s="40"/>
      <c r="CO73" s="41"/>
      <c r="CP73" s="41"/>
      <c r="CQ73" s="41">
        <v>38.445</v>
      </c>
      <c r="CR73" s="48"/>
      <c r="CS73" s="48"/>
      <c r="CT73" s="41"/>
      <c r="CU73" s="42" t="s">
        <v>212</v>
      </c>
      <c r="CV73" s="12"/>
      <c r="CZ73" s="13"/>
    </row>
    <row r="74" spans="1:104" s="15" customFormat="1" ht="18" customHeight="1">
      <c r="A74" s="18" t="s">
        <v>213</v>
      </c>
      <c r="B74" s="49" t="s">
        <v>201</v>
      </c>
      <c r="C74" s="117" t="s">
        <v>202</v>
      </c>
      <c r="D74" s="50">
        <v>64.048699999999997</v>
      </c>
      <c r="E74" s="50">
        <v>-21.540199999999999</v>
      </c>
      <c r="F74" s="50" t="s">
        <v>203</v>
      </c>
      <c r="G74" s="50"/>
      <c r="H74" s="21">
        <v>-0.3</v>
      </c>
      <c r="I74" s="22">
        <v>0.4</v>
      </c>
      <c r="J74" s="21">
        <v>-0.3</v>
      </c>
      <c r="K74" s="22"/>
      <c r="L74" s="155" t="s">
        <v>211</v>
      </c>
      <c r="M74" s="118"/>
      <c r="N74" s="22"/>
      <c r="O74" s="22"/>
      <c r="P74" s="119"/>
      <c r="Q74" s="23"/>
      <c r="R74" s="155"/>
      <c r="S74" s="31">
        <v>68</v>
      </c>
      <c r="T74" s="32">
        <v>12</v>
      </c>
      <c r="U74" s="32"/>
      <c r="V74" s="32"/>
      <c r="W74" s="33">
        <v>0.14000000000000001</v>
      </c>
      <c r="X74" s="32"/>
      <c r="Y74" s="32">
        <v>486</v>
      </c>
      <c r="Z74" s="32">
        <v>116.66666666666669</v>
      </c>
      <c r="AA74" s="33">
        <v>2.4092025167527748E-2</v>
      </c>
      <c r="AB74" s="94" t="s">
        <v>205</v>
      </c>
      <c r="AC74" s="11">
        <v>0.55000000000000004</v>
      </c>
      <c r="AD74" s="11">
        <v>85</v>
      </c>
      <c r="AE74" s="11">
        <v>17.100000000000001</v>
      </c>
      <c r="AF74" s="11">
        <v>23.1</v>
      </c>
      <c r="AG74" s="11">
        <v>1.33</v>
      </c>
      <c r="AH74" s="11">
        <v>9.32</v>
      </c>
      <c r="AI74" s="11">
        <v>1.1599999999999999</v>
      </c>
      <c r="AJ74" s="11">
        <v>3.01</v>
      </c>
      <c r="AK74" s="11">
        <v>0.56999999999999995</v>
      </c>
      <c r="AL74" s="11">
        <v>3.16</v>
      </c>
      <c r="AM74" s="11">
        <v>1.24</v>
      </c>
      <c r="AN74" s="11">
        <v>0.51</v>
      </c>
      <c r="AO74" s="11">
        <v>0.83</v>
      </c>
      <c r="AP74" s="11">
        <v>0.33</v>
      </c>
      <c r="AQ74" s="11">
        <v>2.54</v>
      </c>
      <c r="AR74" s="11">
        <v>0.56999999999999995</v>
      </c>
      <c r="AS74" s="11">
        <v>1.8</v>
      </c>
      <c r="AT74" s="11">
        <v>0.26</v>
      </c>
      <c r="AU74" s="11">
        <v>1.7</v>
      </c>
      <c r="AV74" s="11">
        <v>0.26</v>
      </c>
      <c r="AW74" s="11">
        <v>0.76</v>
      </c>
      <c r="AX74" s="11">
        <v>0.1</v>
      </c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>
        <v>8.0000000000000002E-3</v>
      </c>
      <c r="BV74" s="11"/>
      <c r="BW74" s="11"/>
      <c r="BX74" s="11"/>
      <c r="BY74" s="11"/>
      <c r="BZ74" s="11"/>
      <c r="CA74" s="163" t="s">
        <v>204</v>
      </c>
      <c r="CB74" s="37">
        <v>50.96</v>
      </c>
      <c r="CC74" s="10">
        <v>0.88</v>
      </c>
      <c r="CD74" s="10">
        <v>14.86</v>
      </c>
      <c r="CE74" s="10">
        <v>10.65</v>
      </c>
      <c r="CF74" s="10">
        <v>0.2</v>
      </c>
      <c r="CG74" s="10">
        <v>8.24</v>
      </c>
      <c r="CH74" s="10">
        <v>14.26</v>
      </c>
      <c r="CI74" s="10">
        <v>1.47</v>
      </c>
      <c r="CJ74" s="10">
        <v>0.06</v>
      </c>
      <c r="CK74" s="10">
        <v>0.03</v>
      </c>
      <c r="CL74" s="147" t="s">
        <v>211</v>
      </c>
      <c r="CM74" s="39"/>
      <c r="CN74" s="40"/>
      <c r="CO74" s="41">
        <v>18.48</v>
      </c>
      <c r="CP74" s="41"/>
      <c r="CQ74" s="41"/>
      <c r="CR74" s="48"/>
      <c r="CS74" s="48"/>
      <c r="CT74" s="41"/>
      <c r="CU74" s="42" t="s">
        <v>211</v>
      </c>
      <c r="CV74" s="12"/>
      <c r="CZ74" s="13"/>
    </row>
    <row r="75" spans="1:104" s="15" customFormat="1" ht="18" customHeight="1">
      <c r="A75" s="18" t="s">
        <v>214</v>
      </c>
      <c r="B75" s="49" t="s">
        <v>215</v>
      </c>
      <c r="C75" s="117" t="s">
        <v>202</v>
      </c>
      <c r="D75" s="50">
        <v>65.5822</v>
      </c>
      <c r="E75" s="50">
        <v>-16.564800000000002</v>
      </c>
      <c r="F75" s="50" t="s">
        <v>203</v>
      </c>
      <c r="G75" s="50"/>
      <c r="H75" s="21">
        <v>-0.4</v>
      </c>
      <c r="I75" s="22">
        <v>0.4</v>
      </c>
      <c r="J75" s="21">
        <v>-0.4</v>
      </c>
      <c r="K75" s="22"/>
      <c r="L75" s="155" t="s">
        <v>211</v>
      </c>
      <c r="M75" s="118"/>
      <c r="N75" s="22"/>
      <c r="O75" s="22"/>
      <c r="P75" s="119"/>
      <c r="Q75" s="23"/>
      <c r="R75" s="155"/>
      <c r="S75" s="31">
        <v>68</v>
      </c>
      <c r="T75" s="32">
        <v>17</v>
      </c>
      <c r="U75" s="32"/>
      <c r="V75" s="32"/>
      <c r="W75" s="33">
        <v>0.13</v>
      </c>
      <c r="X75" s="32"/>
      <c r="Y75" s="32">
        <v>680</v>
      </c>
      <c r="Z75" s="32">
        <v>76.470588235294116</v>
      </c>
      <c r="AA75" s="33">
        <v>4.0956442784797174E-2</v>
      </c>
      <c r="AB75" s="94" t="s">
        <v>205</v>
      </c>
      <c r="AC75" s="11">
        <v>0.79</v>
      </c>
      <c r="AD75" s="11">
        <v>99</v>
      </c>
      <c r="AE75" s="11">
        <v>17.8</v>
      </c>
      <c r="AF75" s="11">
        <v>29.6</v>
      </c>
      <c r="AG75" s="11">
        <v>1.76</v>
      </c>
      <c r="AH75" s="11">
        <v>11.3</v>
      </c>
      <c r="AI75" s="11">
        <v>1.44</v>
      </c>
      <c r="AJ75" s="11">
        <v>3.67</v>
      </c>
      <c r="AK75" s="11">
        <v>0.67</v>
      </c>
      <c r="AL75" s="11">
        <v>3.66</v>
      </c>
      <c r="AM75" s="11">
        <v>1.44</v>
      </c>
      <c r="AN75" s="11">
        <v>0.6</v>
      </c>
      <c r="AO75" s="11">
        <v>1.01</v>
      </c>
      <c r="AP75" s="11">
        <v>0.38</v>
      </c>
      <c r="AQ75" s="11">
        <v>2.69</v>
      </c>
      <c r="AR75" s="11">
        <v>0.57999999999999996</v>
      </c>
      <c r="AS75" s="11">
        <v>1.81</v>
      </c>
      <c r="AT75" s="11">
        <v>0.27</v>
      </c>
      <c r="AU75" s="11">
        <v>1.69</v>
      </c>
      <c r="AV75" s="11">
        <v>0.26</v>
      </c>
      <c r="AW75" s="11">
        <v>0.86</v>
      </c>
      <c r="AX75" s="11">
        <v>0.19</v>
      </c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>
        <v>8.9999999999999993E-3</v>
      </c>
      <c r="BV75" s="11"/>
      <c r="BW75" s="11"/>
      <c r="BX75" s="11"/>
      <c r="BY75" s="11"/>
      <c r="BZ75" s="11"/>
      <c r="CA75" s="163" t="s">
        <v>204</v>
      </c>
      <c r="CB75" s="37">
        <v>48.36</v>
      </c>
      <c r="CC75" s="10">
        <v>0.77</v>
      </c>
      <c r="CD75" s="10">
        <v>15.83</v>
      </c>
      <c r="CE75" s="10">
        <v>9.24</v>
      </c>
      <c r="CF75" s="10">
        <v>0.2</v>
      </c>
      <c r="CG75" s="10">
        <v>8.9700000000000006</v>
      </c>
      <c r="CH75" s="10">
        <v>14.07</v>
      </c>
      <c r="CI75" s="10">
        <v>1.47</v>
      </c>
      <c r="CJ75" s="10">
        <v>0.05</v>
      </c>
      <c r="CK75" s="10">
        <v>0.05</v>
      </c>
      <c r="CL75" s="147" t="s">
        <v>211</v>
      </c>
      <c r="CM75" s="39">
        <v>9.1999999999999993</v>
      </c>
      <c r="CN75" s="40"/>
      <c r="CO75" s="41">
        <v>18.213999999999999</v>
      </c>
      <c r="CP75" s="41"/>
      <c r="CQ75" s="41">
        <v>37.914000000000001</v>
      </c>
      <c r="CR75" s="41"/>
      <c r="CS75" s="41"/>
      <c r="CT75" s="41"/>
      <c r="CU75" s="42" t="s">
        <v>206</v>
      </c>
      <c r="CV75" s="12"/>
      <c r="CZ75" s="13"/>
    </row>
    <row r="76" spans="1:104" s="15" customFormat="1" ht="18" customHeight="1">
      <c r="A76" s="18" t="s">
        <v>216</v>
      </c>
      <c r="B76" s="49" t="s">
        <v>215</v>
      </c>
      <c r="C76" s="117" t="s">
        <v>202</v>
      </c>
      <c r="D76" s="50">
        <v>65.161699999999996</v>
      </c>
      <c r="E76" s="50">
        <v>-16.924299999999999</v>
      </c>
      <c r="F76" s="50" t="s">
        <v>203</v>
      </c>
      <c r="G76" s="50"/>
      <c r="H76" s="21">
        <v>-0.4</v>
      </c>
      <c r="I76" s="22">
        <v>0.4</v>
      </c>
      <c r="J76" s="21">
        <v>-0.4</v>
      </c>
      <c r="K76" s="22"/>
      <c r="L76" s="155" t="s">
        <v>211</v>
      </c>
      <c r="M76" s="118"/>
      <c r="N76" s="22"/>
      <c r="O76" s="22"/>
      <c r="P76" s="119"/>
      <c r="Q76" s="23"/>
      <c r="R76" s="155"/>
      <c r="S76" s="31">
        <v>183</v>
      </c>
      <c r="T76" s="32">
        <v>38</v>
      </c>
      <c r="U76" s="32"/>
      <c r="V76" s="32"/>
      <c r="W76" s="33">
        <v>0.23</v>
      </c>
      <c r="X76" s="32"/>
      <c r="Y76" s="32">
        <v>891</v>
      </c>
      <c r="Z76" s="32">
        <v>60.526315789473685</v>
      </c>
      <c r="AA76" s="33">
        <v>1.4304639943219602E-2</v>
      </c>
      <c r="AB76" s="94" t="s">
        <v>205</v>
      </c>
      <c r="AC76" s="11">
        <v>2.5</v>
      </c>
      <c r="AD76" s="11">
        <v>133</v>
      </c>
      <c r="AE76" s="11">
        <v>22.9</v>
      </c>
      <c r="AF76" s="11">
        <v>72.5</v>
      </c>
      <c r="AG76" s="11">
        <v>5.74</v>
      </c>
      <c r="AH76" s="11">
        <v>26.9</v>
      </c>
      <c r="AI76" s="11">
        <v>4.75</v>
      </c>
      <c r="AJ76" s="11">
        <v>11.6</v>
      </c>
      <c r="AK76" s="11">
        <v>1.78</v>
      </c>
      <c r="AL76" s="11">
        <v>8.76</v>
      </c>
      <c r="AM76" s="11">
        <v>2.71</v>
      </c>
      <c r="AN76" s="11">
        <v>0.98</v>
      </c>
      <c r="AO76" s="11">
        <v>1.94</v>
      </c>
      <c r="AP76" s="11">
        <v>0.56000000000000005</v>
      </c>
      <c r="AQ76" s="11">
        <v>3.68</v>
      </c>
      <c r="AR76" s="11">
        <v>0.77</v>
      </c>
      <c r="AS76" s="11">
        <v>2.31</v>
      </c>
      <c r="AT76" s="11">
        <v>0.33</v>
      </c>
      <c r="AU76" s="11">
        <v>2.04</v>
      </c>
      <c r="AV76" s="11">
        <v>0.3</v>
      </c>
      <c r="AW76" s="11">
        <v>1.87</v>
      </c>
      <c r="AX76" s="11">
        <v>0.39</v>
      </c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>
        <v>2.5000000000000001E-2</v>
      </c>
      <c r="BV76" s="11"/>
      <c r="BW76" s="11"/>
      <c r="BX76" s="11"/>
      <c r="BY76" s="11"/>
      <c r="BZ76" s="11"/>
      <c r="CA76" s="163" t="s">
        <v>204</v>
      </c>
      <c r="CB76" s="37">
        <v>47.51</v>
      </c>
      <c r="CC76" s="10">
        <v>2.15</v>
      </c>
      <c r="CD76" s="10">
        <v>14.7</v>
      </c>
      <c r="CE76" s="10">
        <v>11.29</v>
      </c>
      <c r="CF76" s="10">
        <v>0.2</v>
      </c>
      <c r="CG76" s="10">
        <v>7.84</v>
      </c>
      <c r="CH76" s="10">
        <v>12.59</v>
      </c>
      <c r="CI76" s="10">
        <v>2.27</v>
      </c>
      <c r="CJ76" s="10">
        <v>0.32</v>
      </c>
      <c r="CK76" s="10">
        <v>7.0000000000000007E-2</v>
      </c>
      <c r="CL76" s="147" t="s">
        <v>211</v>
      </c>
      <c r="CM76" s="39">
        <v>19.7</v>
      </c>
      <c r="CN76" s="40"/>
      <c r="CO76" s="41">
        <v>18.381699999999999</v>
      </c>
      <c r="CP76" s="41"/>
      <c r="CQ76" s="41">
        <v>38.052</v>
      </c>
      <c r="CR76" s="41"/>
      <c r="CS76" s="41"/>
      <c r="CT76" s="41"/>
      <c r="CU76" s="42" t="s">
        <v>206</v>
      </c>
      <c r="CV76" s="12"/>
      <c r="CZ76" s="13"/>
    </row>
    <row r="77" spans="1:104" s="15" customFormat="1" ht="18" customHeight="1">
      <c r="A77" s="18" t="s">
        <v>217</v>
      </c>
      <c r="B77" s="49" t="s">
        <v>215</v>
      </c>
      <c r="C77" s="117" t="s">
        <v>202</v>
      </c>
      <c r="D77" s="50">
        <v>64.798400000000001</v>
      </c>
      <c r="E77" s="50">
        <v>-17.200299999999999</v>
      </c>
      <c r="F77" s="50" t="s">
        <v>203</v>
      </c>
      <c r="G77" s="50"/>
      <c r="H77" s="21">
        <v>-0.2</v>
      </c>
      <c r="I77" s="22">
        <v>0.4</v>
      </c>
      <c r="J77" s="21">
        <v>-0.2</v>
      </c>
      <c r="K77" s="22"/>
      <c r="L77" s="155" t="s">
        <v>211</v>
      </c>
      <c r="M77" s="118"/>
      <c r="N77" s="22"/>
      <c r="O77" s="22"/>
      <c r="P77" s="119"/>
      <c r="Q77" s="23"/>
      <c r="R77" s="155"/>
      <c r="S77" s="31">
        <v>103</v>
      </c>
      <c r="T77" s="32">
        <v>18</v>
      </c>
      <c r="U77" s="32"/>
      <c r="V77" s="32"/>
      <c r="W77" s="33">
        <v>0.32</v>
      </c>
      <c r="X77" s="32"/>
      <c r="Y77" s="32">
        <v>748</v>
      </c>
      <c r="Z77" s="32">
        <v>177.77777777777777</v>
      </c>
      <c r="AA77" s="33"/>
      <c r="AB77" s="94" t="s">
        <v>205</v>
      </c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63"/>
      <c r="CB77" s="37"/>
      <c r="CC77" s="10"/>
      <c r="CD77" s="10"/>
      <c r="CE77" s="10"/>
      <c r="CF77" s="10"/>
      <c r="CG77" s="10"/>
      <c r="CH77" s="10"/>
      <c r="CI77" s="10"/>
      <c r="CJ77" s="10"/>
      <c r="CK77" s="10"/>
      <c r="CL77" s="147"/>
      <c r="CM77" s="39">
        <v>16.899999999999999</v>
      </c>
      <c r="CN77" s="40"/>
      <c r="CO77" s="41">
        <v>18.3672</v>
      </c>
      <c r="CP77" s="41"/>
      <c r="CQ77" s="41">
        <v>38.048999999999999</v>
      </c>
      <c r="CR77" s="41"/>
      <c r="CS77" s="41"/>
      <c r="CT77" s="41"/>
      <c r="CU77" s="42" t="s">
        <v>206</v>
      </c>
      <c r="CV77" s="12"/>
      <c r="CZ77" s="13"/>
    </row>
    <row r="78" spans="1:104" s="15" customFormat="1" ht="18" customHeight="1">
      <c r="A78" s="18" t="s">
        <v>218</v>
      </c>
      <c r="B78" s="49" t="s">
        <v>215</v>
      </c>
      <c r="C78" s="117" t="s">
        <v>202</v>
      </c>
      <c r="D78" s="50">
        <v>65.426599999999993</v>
      </c>
      <c r="E78" s="50">
        <v>-16.8156</v>
      </c>
      <c r="F78" s="50" t="s">
        <v>203</v>
      </c>
      <c r="G78" s="50"/>
      <c r="H78" s="21">
        <v>0.3</v>
      </c>
      <c r="I78" s="22">
        <v>0.4</v>
      </c>
      <c r="J78" s="21">
        <v>0.3</v>
      </c>
      <c r="K78" s="22"/>
      <c r="L78" s="155" t="s">
        <v>211</v>
      </c>
      <c r="M78" s="118"/>
      <c r="N78" s="22"/>
      <c r="O78" s="22"/>
      <c r="P78" s="119"/>
      <c r="Q78" s="23"/>
      <c r="R78" s="155"/>
      <c r="S78" s="31">
        <v>350</v>
      </c>
      <c r="T78" s="32">
        <v>61</v>
      </c>
      <c r="U78" s="32"/>
      <c r="V78" s="32"/>
      <c r="W78" s="33">
        <v>0.4</v>
      </c>
      <c r="X78" s="32"/>
      <c r="Y78" s="32">
        <v>965</v>
      </c>
      <c r="Z78" s="32">
        <v>65.573770491803273</v>
      </c>
      <c r="AA78" s="33">
        <v>3.0616948650399847E-2</v>
      </c>
      <c r="AB78" s="94" t="s">
        <v>205</v>
      </c>
      <c r="AC78" s="11">
        <v>0.39</v>
      </c>
      <c r="AD78" s="11">
        <v>59</v>
      </c>
      <c r="AE78" s="11">
        <v>18</v>
      </c>
      <c r="AF78" s="11">
        <v>24</v>
      </c>
      <c r="AG78" s="11">
        <v>1.01</v>
      </c>
      <c r="AH78" s="11">
        <v>6.06</v>
      </c>
      <c r="AI78" s="11">
        <v>1.03</v>
      </c>
      <c r="AJ78" s="11">
        <v>2.71</v>
      </c>
      <c r="AK78" s="11">
        <v>0.5</v>
      </c>
      <c r="AL78" s="11">
        <v>2.84</v>
      </c>
      <c r="AM78" s="11">
        <v>1.18</v>
      </c>
      <c r="AN78" s="11">
        <v>0.48</v>
      </c>
      <c r="AO78" s="11">
        <v>0.82</v>
      </c>
      <c r="AP78" s="11">
        <v>0.34</v>
      </c>
      <c r="AQ78" s="11">
        <v>2.61</v>
      </c>
      <c r="AR78" s="11">
        <v>0.59</v>
      </c>
      <c r="AS78" s="11">
        <v>1.89</v>
      </c>
      <c r="AT78" s="11">
        <v>0.28000000000000003</v>
      </c>
      <c r="AU78" s="11">
        <v>1.84</v>
      </c>
      <c r="AV78" s="11">
        <v>0.28999999999999998</v>
      </c>
      <c r="AW78" s="11">
        <v>0.73</v>
      </c>
      <c r="AX78" s="11">
        <v>0.08</v>
      </c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>
        <v>4.0000000000000001E-3</v>
      </c>
      <c r="BV78" s="11"/>
      <c r="BW78" s="11"/>
      <c r="BX78" s="11"/>
      <c r="BY78" s="11"/>
      <c r="BZ78" s="11"/>
      <c r="CA78" s="163" t="s">
        <v>204</v>
      </c>
      <c r="CB78" s="37">
        <v>49.09</v>
      </c>
      <c r="CC78" s="10">
        <v>2.1</v>
      </c>
      <c r="CD78" s="10">
        <v>13.95</v>
      </c>
      <c r="CE78" s="10">
        <v>11.13</v>
      </c>
      <c r="CF78" s="10">
        <v>0.2</v>
      </c>
      <c r="CG78" s="10">
        <v>7.3</v>
      </c>
      <c r="CH78" s="10">
        <v>12.75</v>
      </c>
      <c r="CI78" s="10">
        <v>2.17</v>
      </c>
      <c r="CJ78" s="10">
        <v>0.24</v>
      </c>
      <c r="CK78" s="10">
        <v>0.3</v>
      </c>
      <c r="CL78" s="147" t="s">
        <v>211</v>
      </c>
      <c r="CM78" s="39">
        <v>10.8</v>
      </c>
      <c r="CN78" s="40"/>
      <c r="CO78" s="41">
        <v>18.457999999999998</v>
      </c>
      <c r="CP78" s="41"/>
      <c r="CQ78" s="41">
        <v>38.215000000000003</v>
      </c>
      <c r="CR78" s="41"/>
      <c r="CS78" s="41"/>
      <c r="CT78" s="41"/>
      <c r="CU78" s="42" t="s">
        <v>206</v>
      </c>
      <c r="CV78" s="12"/>
      <c r="CZ78" s="13"/>
    </row>
    <row r="79" spans="1:104" s="15" customFormat="1" ht="18" customHeight="1">
      <c r="A79" s="18" t="s">
        <v>219</v>
      </c>
      <c r="B79" s="49" t="s">
        <v>215</v>
      </c>
      <c r="C79" s="117" t="s">
        <v>202</v>
      </c>
      <c r="D79" s="50">
        <v>65.840199999999996</v>
      </c>
      <c r="E79" s="50">
        <v>-16.9862</v>
      </c>
      <c r="F79" s="50" t="s">
        <v>203</v>
      </c>
      <c r="G79" s="50"/>
      <c r="H79" s="21">
        <v>0.6</v>
      </c>
      <c r="I79" s="22">
        <v>0.4</v>
      </c>
      <c r="J79" s="21">
        <v>0.6</v>
      </c>
      <c r="K79" s="22"/>
      <c r="L79" s="155" t="s">
        <v>211</v>
      </c>
      <c r="M79" s="118"/>
      <c r="N79" s="22"/>
      <c r="O79" s="22"/>
      <c r="P79" s="119"/>
      <c r="Q79" s="23"/>
      <c r="R79" s="155"/>
      <c r="S79" s="31">
        <v>248</v>
      </c>
      <c r="T79" s="32">
        <v>90</v>
      </c>
      <c r="U79" s="32"/>
      <c r="V79" s="32"/>
      <c r="W79" s="33">
        <v>0.41</v>
      </c>
      <c r="X79" s="32"/>
      <c r="Y79" s="32">
        <v>1065</v>
      </c>
      <c r="Z79" s="32">
        <v>45.555555555555557</v>
      </c>
      <c r="AA79" s="33">
        <v>4.1697735866874953E-2</v>
      </c>
      <c r="AB79" s="94" t="s">
        <v>205</v>
      </c>
      <c r="AC79" s="11">
        <v>4.17</v>
      </c>
      <c r="AD79" s="11">
        <v>155</v>
      </c>
      <c r="AE79" s="11">
        <v>26.6</v>
      </c>
      <c r="AF79" s="11">
        <v>89.2</v>
      </c>
      <c r="AG79" s="11">
        <v>9.33</v>
      </c>
      <c r="AH79" s="11">
        <v>57.6</v>
      </c>
      <c r="AI79" s="11">
        <v>6.7</v>
      </c>
      <c r="AJ79" s="11">
        <v>16.5</v>
      </c>
      <c r="AK79" s="11">
        <v>2.44</v>
      </c>
      <c r="AL79" s="11">
        <v>11.4</v>
      </c>
      <c r="AM79" s="11">
        <v>3.35</v>
      </c>
      <c r="AN79" s="11">
        <v>1.19</v>
      </c>
      <c r="AO79" s="11">
        <v>2.57</v>
      </c>
      <c r="AP79" s="11">
        <v>0.65</v>
      </c>
      <c r="AQ79" s="11">
        <v>4.26</v>
      </c>
      <c r="AR79" s="11">
        <v>0.88</v>
      </c>
      <c r="AS79" s="11">
        <v>2.67</v>
      </c>
      <c r="AT79" s="11">
        <v>0.38</v>
      </c>
      <c r="AU79" s="11">
        <v>2.4</v>
      </c>
      <c r="AV79" s="11">
        <v>0.36</v>
      </c>
      <c r="AW79" s="11">
        <v>2.25</v>
      </c>
      <c r="AX79" s="11">
        <v>0.57999999999999996</v>
      </c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>
        <v>5.1999999999999998E-2</v>
      </c>
      <c r="BV79" s="11"/>
      <c r="BW79" s="11"/>
      <c r="BX79" s="11"/>
      <c r="BY79" s="11"/>
      <c r="BZ79" s="11"/>
      <c r="CA79" s="163" t="s">
        <v>204</v>
      </c>
      <c r="CB79" s="37">
        <v>51.04</v>
      </c>
      <c r="CC79" s="10">
        <v>1.87</v>
      </c>
      <c r="CD79" s="10">
        <v>14.69</v>
      </c>
      <c r="CE79" s="10">
        <v>12.13</v>
      </c>
      <c r="CF79" s="10">
        <v>0.2</v>
      </c>
      <c r="CG79" s="10">
        <v>7.51</v>
      </c>
      <c r="CH79" s="10">
        <v>12.38</v>
      </c>
      <c r="CI79" s="10">
        <v>1.77</v>
      </c>
      <c r="CJ79" s="10">
        <v>0.26</v>
      </c>
      <c r="CK79" s="10">
        <v>0.17</v>
      </c>
      <c r="CL79" s="147" t="s">
        <v>211</v>
      </c>
      <c r="CM79" s="39">
        <v>9.4</v>
      </c>
      <c r="CN79" s="40"/>
      <c r="CO79" s="41">
        <v>18.367999999999999</v>
      </c>
      <c r="CP79" s="41"/>
      <c r="CQ79" s="41">
        <v>38.131999999999998</v>
      </c>
      <c r="CR79" s="41"/>
      <c r="CS79" s="41"/>
      <c r="CT79" s="41"/>
      <c r="CU79" s="42" t="s">
        <v>206</v>
      </c>
      <c r="CV79" s="12"/>
      <c r="CZ79" s="13"/>
    </row>
    <row r="80" spans="1:104" s="15" customFormat="1" ht="18" customHeight="1">
      <c r="A80" s="18" t="s">
        <v>220</v>
      </c>
      <c r="B80" s="49" t="s">
        <v>215</v>
      </c>
      <c r="C80" s="117" t="s">
        <v>202</v>
      </c>
      <c r="D80" s="50">
        <v>64.816699999999997</v>
      </c>
      <c r="E80" s="50">
        <v>-16.4833</v>
      </c>
      <c r="F80" s="50" t="s">
        <v>203</v>
      </c>
      <c r="G80" s="50"/>
      <c r="H80" s="21">
        <v>0.5</v>
      </c>
      <c r="I80" s="22">
        <v>0.4</v>
      </c>
      <c r="J80" s="21">
        <v>0.5</v>
      </c>
      <c r="K80" s="22"/>
      <c r="L80" s="155" t="s">
        <v>211</v>
      </c>
      <c r="M80" s="118"/>
      <c r="N80" s="22"/>
      <c r="O80" s="22"/>
      <c r="P80" s="119"/>
      <c r="Q80" s="23"/>
      <c r="R80" s="155"/>
      <c r="S80" s="31">
        <v>636</v>
      </c>
      <c r="T80" s="32">
        <v>285</v>
      </c>
      <c r="U80" s="32"/>
      <c r="V80" s="32"/>
      <c r="W80" s="33">
        <v>0.86</v>
      </c>
      <c r="X80" s="32"/>
      <c r="Y80" s="32">
        <v>1473</v>
      </c>
      <c r="Z80" s="32">
        <v>30.17543859649123</v>
      </c>
      <c r="AA80" s="33">
        <v>5.1240501289144841E-2</v>
      </c>
      <c r="AB80" s="94" t="s">
        <v>205</v>
      </c>
      <c r="AC80" s="11">
        <v>11</v>
      </c>
      <c r="AD80" s="11">
        <v>235</v>
      </c>
      <c r="AE80" s="11">
        <v>38.799999999999997</v>
      </c>
      <c r="AF80" s="11">
        <v>204</v>
      </c>
      <c r="AG80" s="11">
        <v>22.02</v>
      </c>
      <c r="AH80" s="11">
        <v>120</v>
      </c>
      <c r="AI80" s="11">
        <v>16.600000000000001</v>
      </c>
      <c r="AJ80" s="11">
        <v>40.299999999999997</v>
      </c>
      <c r="AK80" s="11">
        <v>5.72</v>
      </c>
      <c r="AL80" s="11">
        <v>25.8</v>
      </c>
      <c r="AM80" s="11">
        <v>6.67</v>
      </c>
      <c r="AN80" s="11">
        <v>2.23</v>
      </c>
      <c r="AO80" s="11">
        <v>5.2</v>
      </c>
      <c r="AP80" s="11">
        <v>1.1200000000000001</v>
      </c>
      <c r="AQ80" s="11">
        <v>6.56</v>
      </c>
      <c r="AR80" s="11">
        <v>1.28</v>
      </c>
      <c r="AS80" s="11">
        <v>3.67</v>
      </c>
      <c r="AT80" s="11">
        <v>0.5</v>
      </c>
      <c r="AU80" s="11">
        <v>3.11</v>
      </c>
      <c r="AV80" s="11">
        <v>0.46</v>
      </c>
      <c r="AW80" s="11">
        <v>4.71</v>
      </c>
      <c r="AX80" s="11">
        <v>1.37</v>
      </c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>
        <v>0.12</v>
      </c>
      <c r="BV80" s="11"/>
      <c r="BW80" s="11"/>
      <c r="BX80" s="11"/>
      <c r="BY80" s="11"/>
      <c r="BZ80" s="11"/>
      <c r="CA80" s="163" t="s">
        <v>204</v>
      </c>
      <c r="CB80" s="37">
        <v>49.63</v>
      </c>
      <c r="CC80" s="10">
        <v>3.32</v>
      </c>
      <c r="CD80" s="10">
        <v>12.77</v>
      </c>
      <c r="CE80" s="10">
        <v>14.92</v>
      </c>
      <c r="CF80" s="10">
        <v>0.2</v>
      </c>
      <c r="CG80" s="10">
        <v>4.57</v>
      </c>
      <c r="CH80" s="10">
        <v>9.9</v>
      </c>
      <c r="CI80" s="10">
        <v>2.4700000000000002</v>
      </c>
      <c r="CJ80" s="10">
        <v>0.67</v>
      </c>
      <c r="CK80" s="10">
        <v>0.44</v>
      </c>
      <c r="CL80" s="147" t="s">
        <v>211</v>
      </c>
      <c r="CM80" s="39">
        <v>8.0500000000000007</v>
      </c>
      <c r="CN80" s="40"/>
      <c r="CO80" s="41">
        <v>18.507999999999999</v>
      </c>
      <c r="CP80" s="41"/>
      <c r="CQ80" s="41">
        <v>38.341000000000001</v>
      </c>
      <c r="CR80" s="41"/>
      <c r="CS80" s="41"/>
      <c r="CT80" s="41"/>
      <c r="CU80" s="42" t="s">
        <v>206</v>
      </c>
      <c r="CV80" s="12"/>
      <c r="CZ80" s="13"/>
    </row>
    <row r="81" spans="1:104" s="15" customFormat="1" ht="18" customHeight="1">
      <c r="A81" s="18" t="s">
        <v>221</v>
      </c>
      <c r="B81" s="49" t="s">
        <v>222</v>
      </c>
      <c r="C81" s="117" t="s">
        <v>202</v>
      </c>
      <c r="D81" s="50">
        <v>64.571600000000004</v>
      </c>
      <c r="E81" s="50">
        <v>-18.070599999999999</v>
      </c>
      <c r="F81" s="50" t="s">
        <v>203</v>
      </c>
      <c r="G81" s="50"/>
      <c r="H81" s="21">
        <v>-0.4</v>
      </c>
      <c r="I81" s="22">
        <v>0.4</v>
      </c>
      <c r="J81" s="21">
        <v>-0.4</v>
      </c>
      <c r="K81" s="22"/>
      <c r="L81" s="155" t="s">
        <v>211</v>
      </c>
      <c r="M81" s="118"/>
      <c r="N81" s="22"/>
      <c r="O81" s="22"/>
      <c r="P81" s="119"/>
      <c r="Q81" s="23"/>
      <c r="R81" s="155"/>
      <c r="S81" s="31">
        <v>78</v>
      </c>
      <c r="T81" s="32">
        <v>17</v>
      </c>
      <c r="U81" s="32"/>
      <c r="V81" s="32"/>
      <c r="W81" s="33">
        <v>0.13</v>
      </c>
      <c r="X81" s="32"/>
      <c r="Y81" s="32">
        <v>890</v>
      </c>
      <c r="Z81" s="32">
        <v>76.470588235294116</v>
      </c>
      <c r="AA81" s="33">
        <v>2.9254601989140833E-2</v>
      </c>
      <c r="AB81" s="94" t="s">
        <v>205</v>
      </c>
      <c r="AC81" s="11">
        <v>0.9</v>
      </c>
      <c r="AD81" s="11">
        <v>98</v>
      </c>
      <c r="AE81" s="11">
        <v>20.5</v>
      </c>
      <c r="AF81" s="11">
        <v>33.6</v>
      </c>
      <c r="AG81" s="11">
        <v>2.17</v>
      </c>
      <c r="AH81" s="11">
        <v>13.4</v>
      </c>
      <c r="AI81" s="11">
        <v>1.64</v>
      </c>
      <c r="AJ81" s="11">
        <v>4.34</v>
      </c>
      <c r="AK81" s="11">
        <v>0.79</v>
      </c>
      <c r="AL81" s="11">
        <v>4.37</v>
      </c>
      <c r="AM81" s="11">
        <v>1.67</v>
      </c>
      <c r="AN81" s="11">
        <v>0.7</v>
      </c>
      <c r="AO81" s="11">
        <v>1.1299999999999999</v>
      </c>
      <c r="AP81" s="11">
        <v>0.42</v>
      </c>
      <c r="AQ81" s="11">
        <v>3.08</v>
      </c>
      <c r="AR81" s="11">
        <v>0.67</v>
      </c>
      <c r="AS81" s="11">
        <v>2.0699999999999998</v>
      </c>
      <c r="AT81" s="11">
        <v>0.31</v>
      </c>
      <c r="AU81" s="11">
        <v>1.95</v>
      </c>
      <c r="AV81" s="11">
        <v>0.28999999999999998</v>
      </c>
      <c r="AW81" s="11">
        <v>1.01</v>
      </c>
      <c r="AX81" s="11">
        <v>0.14000000000000001</v>
      </c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>
        <v>0.01</v>
      </c>
      <c r="BV81" s="11"/>
      <c r="BW81" s="11"/>
      <c r="BX81" s="11"/>
      <c r="BY81" s="11"/>
      <c r="BZ81" s="11"/>
      <c r="CA81" s="163" t="s">
        <v>204</v>
      </c>
      <c r="CB81" s="37">
        <v>49.88</v>
      </c>
      <c r="CC81" s="10">
        <v>0.99</v>
      </c>
      <c r="CD81" s="10">
        <v>14.74</v>
      </c>
      <c r="CE81" s="10">
        <v>10.64</v>
      </c>
      <c r="CF81" s="10">
        <v>0.2</v>
      </c>
      <c r="CG81" s="10">
        <v>8.4700000000000006</v>
      </c>
      <c r="CH81" s="10">
        <v>13.18</v>
      </c>
      <c r="CI81" s="10">
        <v>2.0499999999999998</v>
      </c>
      <c r="CJ81" s="10">
        <v>7.0000000000000007E-2</v>
      </c>
      <c r="CK81" s="10">
        <v>7.0000000000000007E-2</v>
      </c>
      <c r="CL81" s="147" t="s">
        <v>211</v>
      </c>
      <c r="CM81" s="39">
        <v>20.9</v>
      </c>
      <c r="CN81" s="40"/>
      <c r="CO81" s="41">
        <v>18.376000000000001</v>
      </c>
      <c r="CP81" s="41"/>
      <c r="CQ81" s="41">
        <v>38.061</v>
      </c>
      <c r="CR81" s="41"/>
      <c r="CS81" s="41"/>
      <c r="CT81" s="41"/>
      <c r="CU81" s="42" t="s">
        <v>206</v>
      </c>
      <c r="CV81" s="12"/>
      <c r="CZ81" s="13"/>
    </row>
    <row r="82" spans="1:104" s="15" customFormat="1" ht="18" customHeight="1">
      <c r="A82" s="18" t="s">
        <v>223</v>
      </c>
      <c r="B82" s="49" t="s">
        <v>222</v>
      </c>
      <c r="C82" s="117" t="s">
        <v>202</v>
      </c>
      <c r="D82" s="50">
        <v>64.381299999999996</v>
      </c>
      <c r="E82" s="50">
        <v>-18.250599999999999</v>
      </c>
      <c r="F82" s="50" t="s">
        <v>203</v>
      </c>
      <c r="G82" s="50"/>
      <c r="H82" s="21">
        <v>0.8</v>
      </c>
      <c r="I82" s="22">
        <v>0.4</v>
      </c>
      <c r="J82" s="21">
        <v>0.8</v>
      </c>
      <c r="K82" s="22"/>
      <c r="L82" s="155" t="s">
        <v>211</v>
      </c>
      <c r="M82" s="118"/>
      <c r="N82" s="22"/>
      <c r="O82" s="22"/>
      <c r="P82" s="119"/>
      <c r="Q82" s="23"/>
      <c r="R82" s="155"/>
      <c r="S82" s="31">
        <v>170</v>
      </c>
      <c r="T82" s="32">
        <v>44</v>
      </c>
      <c r="U82" s="32"/>
      <c r="V82" s="32"/>
      <c r="W82" s="33">
        <v>0.25</v>
      </c>
      <c r="X82" s="32"/>
      <c r="Y82" s="32">
        <v>976</v>
      </c>
      <c r="Z82" s="32">
        <v>56.81818181818182</v>
      </c>
      <c r="AA82" s="33">
        <v>1.2046012583763876E-2</v>
      </c>
      <c r="AB82" s="94" t="s">
        <v>205</v>
      </c>
      <c r="AC82" s="11">
        <v>3.4</v>
      </c>
      <c r="AD82" s="11">
        <v>162</v>
      </c>
      <c r="AE82" s="11">
        <v>28.5</v>
      </c>
      <c r="AF82" s="11">
        <v>98</v>
      </c>
      <c r="AG82" s="11">
        <v>8.44</v>
      </c>
      <c r="AH82" s="11">
        <v>36.9</v>
      </c>
      <c r="AI82" s="11">
        <v>6.92</v>
      </c>
      <c r="AJ82" s="11">
        <v>15.9</v>
      </c>
      <c r="AK82" s="11">
        <v>2.42</v>
      </c>
      <c r="AL82" s="11">
        <v>11.6</v>
      </c>
      <c r="AM82" s="11">
        <v>3.47</v>
      </c>
      <c r="AN82" s="11">
        <v>1.24</v>
      </c>
      <c r="AO82" s="11">
        <v>2.61</v>
      </c>
      <c r="AP82" s="11">
        <v>0.69</v>
      </c>
      <c r="AQ82" s="11">
        <v>4.5199999999999996</v>
      </c>
      <c r="AR82" s="11">
        <v>0.93</v>
      </c>
      <c r="AS82" s="11">
        <v>2.82</v>
      </c>
      <c r="AT82" s="11">
        <v>0.39</v>
      </c>
      <c r="AU82" s="11">
        <v>2.4900000000000002</v>
      </c>
      <c r="AV82" s="11">
        <v>0.37</v>
      </c>
      <c r="AW82" s="11">
        <v>2.38</v>
      </c>
      <c r="AX82" s="11">
        <v>0.53</v>
      </c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>
        <v>3.7999999999999999E-2</v>
      </c>
      <c r="BV82" s="11"/>
      <c r="BW82" s="11"/>
      <c r="BX82" s="11"/>
      <c r="BY82" s="11"/>
      <c r="BZ82" s="11"/>
      <c r="CA82" s="163" t="s">
        <v>204</v>
      </c>
      <c r="CB82" s="37">
        <v>49.97</v>
      </c>
      <c r="CC82" s="10">
        <v>2.98</v>
      </c>
      <c r="CD82" s="10">
        <v>12.85</v>
      </c>
      <c r="CE82" s="10">
        <v>14.63</v>
      </c>
      <c r="CF82" s="10">
        <v>0.2</v>
      </c>
      <c r="CG82" s="10">
        <v>5.6</v>
      </c>
      <c r="CH82" s="10">
        <v>10.130000000000001</v>
      </c>
      <c r="CI82" s="10">
        <v>2.75</v>
      </c>
      <c r="CJ82" s="10">
        <v>0.44</v>
      </c>
      <c r="CK82" s="10">
        <v>0.32</v>
      </c>
      <c r="CL82" s="147" t="s">
        <v>211</v>
      </c>
      <c r="CM82" s="39">
        <v>19.8</v>
      </c>
      <c r="CN82" s="40"/>
      <c r="CO82" s="41">
        <v>18.484000000000002</v>
      </c>
      <c r="CP82" s="41"/>
      <c r="CQ82" s="41"/>
      <c r="CR82" s="41"/>
      <c r="CS82" s="41"/>
      <c r="CT82" s="41"/>
      <c r="CU82" s="42" t="s">
        <v>206</v>
      </c>
      <c r="CV82" s="12"/>
      <c r="CZ82" s="13"/>
    </row>
    <row r="83" spans="1:104" s="15" customFormat="1" ht="18" customHeight="1">
      <c r="A83" s="18" t="s">
        <v>224</v>
      </c>
      <c r="B83" s="49" t="s">
        <v>222</v>
      </c>
      <c r="C83" s="117" t="s">
        <v>202</v>
      </c>
      <c r="D83" s="50">
        <v>64.826899999999995</v>
      </c>
      <c r="E83" s="50">
        <v>-17.702300000000001</v>
      </c>
      <c r="F83" s="50" t="s">
        <v>203</v>
      </c>
      <c r="G83" s="50"/>
      <c r="H83" s="21">
        <v>0.5</v>
      </c>
      <c r="I83" s="22">
        <v>0.4</v>
      </c>
      <c r="J83" s="21">
        <v>0.5</v>
      </c>
      <c r="K83" s="22"/>
      <c r="L83" s="155" t="s">
        <v>211</v>
      </c>
      <c r="M83" s="118"/>
      <c r="N83" s="22"/>
      <c r="O83" s="22"/>
      <c r="P83" s="119"/>
      <c r="Q83" s="23"/>
      <c r="R83" s="155"/>
      <c r="S83" s="31">
        <v>282</v>
      </c>
      <c r="T83" s="32">
        <v>46</v>
      </c>
      <c r="U83" s="32"/>
      <c r="V83" s="32"/>
      <c r="W83" s="33">
        <v>0.49</v>
      </c>
      <c r="X83" s="32"/>
      <c r="Y83" s="32">
        <v>1657</v>
      </c>
      <c r="Z83" s="32">
        <v>106.52173913043478</v>
      </c>
      <c r="AA83" s="33">
        <v>2.4092025167527752E-2</v>
      </c>
      <c r="AB83" s="94" t="s">
        <v>205</v>
      </c>
      <c r="AC83" s="11">
        <v>4.55</v>
      </c>
      <c r="AD83" s="11">
        <v>140</v>
      </c>
      <c r="AE83" s="11">
        <v>42.5</v>
      </c>
      <c r="AF83" s="11">
        <v>128</v>
      </c>
      <c r="AG83" s="11">
        <v>10.84</v>
      </c>
      <c r="AH83" s="11">
        <v>46.1</v>
      </c>
      <c r="AI83" s="11">
        <v>7.95</v>
      </c>
      <c r="AJ83" s="11">
        <v>20.6</v>
      </c>
      <c r="AK83" s="11">
        <v>3.13</v>
      </c>
      <c r="AL83" s="11">
        <v>15.2</v>
      </c>
      <c r="AM83" s="11">
        <v>4.6399999999999997</v>
      </c>
      <c r="AN83" s="11">
        <v>1.58</v>
      </c>
      <c r="AO83" s="11">
        <v>3.39</v>
      </c>
      <c r="AP83" s="11">
        <v>0.97</v>
      </c>
      <c r="AQ83" s="11">
        <v>6.55</v>
      </c>
      <c r="AR83" s="11">
        <v>1.38</v>
      </c>
      <c r="AS83" s="11">
        <v>4.18</v>
      </c>
      <c r="AT83" s="11">
        <v>0.61</v>
      </c>
      <c r="AU83" s="11">
        <v>3.81</v>
      </c>
      <c r="AV83" s="11">
        <v>0.56999999999999995</v>
      </c>
      <c r="AW83" s="11">
        <v>3.17</v>
      </c>
      <c r="AX83" s="11">
        <v>0.69</v>
      </c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>
        <v>4.8000000000000001E-2</v>
      </c>
      <c r="BV83" s="11"/>
      <c r="BW83" s="11"/>
      <c r="BX83" s="11"/>
      <c r="BY83" s="11"/>
      <c r="BZ83" s="11"/>
      <c r="CA83" s="163" t="s">
        <v>204</v>
      </c>
      <c r="CB83" s="37">
        <v>50.02</v>
      </c>
      <c r="CC83" s="10">
        <v>2.39</v>
      </c>
      <c r="CD83" s="10">
        <v>13.03</v>
      </c>
      <c r="CE83" s="10">
        <v>14.88</v>
      </c>
      <c r="CF83" s="10">
        <v>0.2</v>
      </c>
      <c r="CG83" s="10">
        <v>5.91</v>
      </c>
      <c r="CH83" s="10">
        <v>10.35</v>
      </c>
      <c r="CI83" s="10">
        <v>2.57</v>
      </c>
      <c r="CJ83" s="10">
        <v>0.23</v>
      </c>
      <c r="CK83" s="10">
        <v>0.22</v>
      </c>
      <c r="CL83" s="147" t="s">
        <v>211</v>
      </c>
      <c r="CM83" s="39">
        <v>22.2</v>
      </c>
      <c r="CN83" s="40"/>
      <c r="CO83" s="41"/>
      <c r="CP83" s="41"/>
      <c r="CQ83" s="41"/>
      <c r="CR83" s="41"/>
      <c r="CS83" s="41"/>
      <c r="CT83" s="41"/>
      <c r="CU83" s="42" t="s">
        <v>212</v>
      </c>
      <c r="CV83" s="12"/>
      <c r="CZ83" s="13"/>
    </row>
    <row r="84" spans="1:104" s="15" customFormat="1" ht="18" customHeight="1">
      <c r="A84" s="18" t="s">
        <v>225</v>
      </c>
      <c r="B84" s="49" t="s">
        <v>222</v>
      </c>
      <c r="C84" s="117" t="s">
        <v>202</v>
      </c>
      <c r="D84" s="50">
        <v>64.673000000000002</v>
      </c>
      <c r="E84" s="50">
        <v>-17.766100000000002</v>
      </c>
      <c r="F84" s="50" t="s">
        <v>203</v>
      </c>
      <c r="G84" s="50"/>
      <c r="H84" s="21">
        <v>-0.4</v>
      </c>
      <c r="I84" s="22">
        <v>0.4</v>
      </c>
      <c r="J84" s="21">
        <v>-0.4</v>
      </c>
      <c r="K84" s="22"/>
      <c r="L84" s="155" t="s">
        <v>211</v>
      </c>
      <c r="M84" s="118"/>
      <c r="N84" s="22"/>
      <c r="O84" s="22"/>
      <c r="P84" s="119"/>
      <c r="Q84" s="23"/>
      <c r="R84" s="155"/>
      <c r="S84" s="31">
        <v>148</v>
      </c>
      <c r="T84" s="32">
        <v>32</v>
      </c>
      <c r="U84" s="32"/>
      <c r="V84" s="32"/>
      <c r="W84" s="33">
        <v>0.21</v>
      </c>
      <c r="X84" s="32"/>
      <c r="Y84" s="32">
        <v>980</v>
      </c>
      <c r="Z84" s="32">
        <v>65.625</v>
      </c>
      <c r="AA84" s="33">
        <v>3.2122700223370333E-2</v>
      </c>
      <c r="AB84" s="94" t="s">
        <v>205</v>
      </c>
      <c r="AC84" s="11">
        <v>7.68</v>
      </c>
      <c r="AD84" s="11">
        <v>206</v>
      </c>
      <c r="AE84" s="11">
        <v>43.4</v>
      </c>
      <c r="AF84" s="11">
        <v>190</v>
      </c>
      <c r="AG84" s="11">
        <v>18.79</v>
      </c>
      <c r="AH84" s="11">
        <v>79.099999999999994</v>
      </c>
      <c r="AI84" s="11">
        <v>13.3</v>
      </c>
      <c r="AJ84" s="11">
        <v>34.1</v>
      </c>
      <c r="AK84" s="11">
        <v>4.8499999999999996</v>
      </c>
      <c r="AL84" s="11">
        <v>22.6</v>
      </c>
      <c r="AM84" s="11">
        <v>6.23</v>
      </c>
      <c r="AN84" s="11">
        <v>2.0699999999999998</v>
      </c>
      <c r="AO84" s="11">
        <v>4.95</v>
      </c>
      <c r="AP84" s="11">
        <v>1.1399999999999999</v>
      </c>
      <c r="AQ84" s="11">
        <v>7.03</v>
      </c>
      <c r="AR84" s="11">
        <v>1.42</v>
      </c>
      <c r="AS84" s="11">
        <v>4.1500000000000004</v>
      </c>
      <c r="AT84" s="11">
        <v>0.57999999999999996</v>
      </c>
      <c r="AU84" s="11">
        <v>3.6</v>
      </c>
      <c r="AV84" s="11">
        <v>0.53</v>
      </c>
      <c r="AW84" s="11">
        <v>4.42</v>
      </c>
      <c r="AX84" s="11">
        <v>1.1599999999999999</v>
      </c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>
        <v>7.9000000000000001E-2</v>
      </c>
      <c r="BV84" s="11"/>
      <c r="BW84" s="11"/>
      <c r="BX84" s="11"/>
      <c r="BY84" s="11"/>
      <c r="BZ84" s="11"/>
      <c r="CA84" s="163" t="s">
        <v>204</v>
      </c>
      <c r="CB84" s="37">
        <v>50.37</v>
      </c>
      <c r="CC84" s="10">
        <v>1.23</v>
      </c>
      <c r="CD84" s="10">
        <v>14.48</v>
      </c>
      <c r="CE84" s="10">
        <v>10.43</v>
      </c>
      <c r="CF84" s="10">
        <v>0.2</v>
      </c>
      <c r="CG84" s="10">
        <v>8.26</v>
      </c>
      <c r="CH84" s="10">
        <v>13.5</v>
      </c>
      <c r="CI84" s="10">
        <v>1.96</v>
      </c>
      <c r="CJ84" s="10">
        <v>0.12</v>
      </c>
      <c r="CK84" s="10">
        <v>0.11</v>
      </c>
      <c r="CL84" s="147" t="s">
        <v>211</v>
      </c>
      <c r="CM84" s="39">
        <v>25.9</v>
      </c>
      <c r="CN84" s="40"/>
      <c r="CO84" s="41"/>
      <c r="CP84" s="41"/>
      <c r="CQ84" s="41"/>
      <c r="CR84" s="41"/>
      <c r="CS84" s="41"/>
      <c r="CT84" s="41"/>
      <c r="CU84" s="42" t="s">
        <v>212</v>
      </c>
      <c r="CV84" s="12"/>
      <c r="CZ84" s="13"/>
    </row>
    <row r="85" spans="1:104" s="15" customFormat="1" ht="18" customHeight="1">
      <c r="A85" s="18" t="s">
        <v>226</v>
      </c>
      <c r="B85" s="49" t="s">
        <v>222</v>
      </c>
      <c r="C85" s="117" t="s">
        <v>202</v>
      </c>
      <c r="D85" s="50">
        <v>63.978999999999999</v>
      </c>
      <c r="E85" s="50">
        <v>-18.896000000000001</v>
      </c>
      <c r="F85" s="50" t="s">
        <v>203</v>
      </c>
      <c r="G85" s="50"/>
      <c r="H85" s="21">
        <v>0.1</v>
      </c>
      <c r="I85" s="22">
        <v>0.4</v>
      </c>
      <c r="J85" s="21">
        <v>0.1</v>
      </c>
      <c r="K85" s="22"/>
      <c r="L85" s="155" t="s">
        <v>211</v>
      </c>
      <c r="M85" s="118"/>
      <c r="N85" s="22"/>
      <c r="O85" s="22"/>
      <c r="P85" s="119"/>
      <c r="Q85" s="23"/>
      <c r="R85" s="155"/>
      <c r="S85" s="31">
        <v>306</v>
      </c>
      <c r="T85" s="32">
        <v>74</v>
      </c>
      <c r="U85" s="32"/>
      <c r="V85" s="32"/>
      <c r="W85" s="33">
        <v>0.36</v>
      </c>
      <c r="X85" s="32"/>
      <c r="Y85" s="32">
        <v>1134</v>
      </c>
      <c r="Z85" s="32">
        <v>48.648648648648646</v>
      </c>
      <c r="AA85" s="33">
        <v>2.8754997780597633E-2</v>
      </c>
      <c r="AB85" s="94" t="s">
        <v>205</v>
      </c>
      <c r="AC85" s="11">
        <v>5.34</v>
      </c>
      <c r="AD85" s="11">
        <v>179</v>
      </c>
      <c r="AE85" s="11">
        <v>35.4</v>
      </c>
      <c r="AF85" s="11">
        <v>137</v>
      </c>
      <c r="AG85" s="11">
        <v>13.08</v>
      </c>
      <c r="AH85" s="11">
        <v>57</v>
      </c>
      <c r="AI85" s="11">
        <v>9.64</v>
      </c>
      <c r="AJ85" s="11">
        <v>24.4</v>
      </c>
      <c r="AK85" s="11">
        <v>3.54</v>
      </c>
      <c r="AL85" s="11">
        <v>16.7</v>
      </c>
      <c r="AM85" s="11">
        <v>4.76</v>
      </c>
      <c r="AN85" s="11">
        <v>1.6</v>
      </c>
      <c r="AO85" s="11">
        <v>3.59</v>
      </c>
      <c r="AP85" s="11">
        <v>0.91</v>
      </c>
      <c r="AQ85" s="11">
        <v>5.74</v>
      </c>
      <c r="AR85" s="11">
        <v>1.18</v>
      </c>
      <c r="AS85" s="11">
        <v>3.46</v>
      </c>
      <c r="AT85" s="11">
        <v>0.49</v>
      </c>
      <c r="AU85" s="11">
        <v>3.04</v>
      </c>
      <c r="AV85" s="11">
        <v>0.45</v>
      </c>
      <c r="AW85" s="11">
        <v>3.34</v>
      </c>
      <c r="AX85" s="11">
        <v>0.83</v>
      </c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>
        <v>5.5E-2</v>
      </c>
      <c r="BV85" s="11"/>
      <c r="BW85" s="11"/>
      <c r="BX85" s="11"/>
      <c r="BY85" s="11"/>
      <c r="BZ85" s="11"/>
      <c r="CA85" s="163" t="s">
        <v>204</v>
      </c>
      <c r="CB85" s="37">
        <v>49.92</v>
      </c>
      <c r="CC85" s="10">
        <v>2.4</v>
      </c>
      <c r="CD85" s="10">
        <v>13.29</v>
      </c>
      <c r="CE85" s="10">
        <v>13.36</v>
      </c>
      <c r="CF85" s="10">
        <v>0.2</v>
      </c>
      <c r="CG85" s="10">
        <v>6.34</v>
      </c>
      <c r="CH85" s="10">
        <v>11.17</v>
      </c>
      <c r="CI85" s="10">
        <v>2.5099999999999998</v>
      </c>
      <c r="CJ85" s="10">
        <v>0.31</v>
      </c>
      <c r="CK85" s="10">
        <v>0.24</v>
      </c>
      <c r="CL85" s="147" t="s">
        <v>211</v>
      </c>
      <c r="CM85" s="39">
        <v>19.7</v>
      </c>
      <c r="CN85" s="40"/>
      <c r="CO85" s="41">
        <v>18.492000000000001</v>
      </c>
      <c r="CP85" s="41"/>
      <c r="CQ85" s="41">
        <v>38.161000000000001</v>
      </c>
      <c r="CR85" s="41"/>
      <c r="CS85" s="41"/>
      <c r="CT85" s="41"/>
      <c r="CU85" s="42" t="s">
        <v>206</v>
      </c>
      <c r="CV85" s="12"/>
      <c r="CZ85" s="13"/>
    </row>
    <row r="86" spans="1:104" s="15" customFormat="1" ht="18" customHeight="1">
      <c r="A86" s="18" t="s">
        <v>227</v>
      </c>
      <c r="B86" s="49" t="s">
        <v>222</v>
      </c>
      <c r="C86" s="117" t="s">
        <v>202</v>
      </c>
      <c r="D86" s="50">
        <v>64.172200000000004</v>
      </c>
      <c r="E86" s="50">
        <v>-19.138500000000001</v>
      </c>
      <c r="F86" s="50" t="s">
        <v>203</v>
      </c>
      <c r="G86" s="50"/>
      <c r="H86" s="21">
        <v>0.3</v>
      </c>
      <c r="I86" s="22">
        <v>0.4</v>
      </c>
      <c r="J86" s="21">
        <v>0.3</v>
      </c>
      <c r="K86" s="22"/>
      <c r="L86" s="155" t="s">
        <v>211</v>
      </c>
      <c r="M86" s="118"/>
      <c r="N86" s="22"/>
      <c r="O86" s="22"/>
      <c r="P86" s="119"/>
      <c r="Q86" s="23"/>
      <c r="R86" s="155"/>
      <c r="S86" s="31">
        <v>214</v>
      </c>
      <c r="T86" s="32">
        <v>47</v>
      </c>
      <c r="U86" s="32"/>
      <c r="V86" s="32"/>
      <c r="W86" s="33">
        <v>0.32</v>
      </c>
      <c r="X86" s="32"/>
      <c r="Y86" s="32">
        <v>1277</v>
      </c>
      <c r="Z86" s="32">
        <v>68.085106382978722</v>
      </c>
      <c r="AA86" s="33">
        <v>2.9798031128258008E-2</v>
      </c>
      <c r="AB86" s="94" t="s">
        <v>205</v>
      </c>
      <c r="AC86" s="11">
        <v>3.61</v>
      </c>
      <c r="AD86" s="11">
        <v>158</v>
      </c>
      <c r="AE86" s="11">
        <v>28.8</v>
      </c>
      <c r="AF86" s="11">
        <v>96.8</v>
      </c>
      <c r="AG86" s="11">
        <v>8.76</v>
      </c>
      <c r="AH86" s="11">
        <v>38.799999999999997</v>
      </c>
      <c r="AI86" s="11">
        <v>6.34</v>
      </c>
      <c r="AJ86" s="11">
        <v>15.9</v>
      </c>
      <c r="AK86" s="11">
        <v>2.4</v>
      </c>
      <c r="AL86" s="11">
        <v>11.6</v>
      </c>
      <c r="AM86" s="11">
        <v>3.42</v>
      </c>
      <c r="AN86" s="11">
        <v>1.24</v>
      </c>
      <c r="AO86" s="11">
        <v>2.5299999999999998</v>
      </c>
      <c r="AP86" s="11">
        <v>0.69</v>
      </c>
      <c r="AQ86" s="11">
        <v>4.54</v>
      </c>
      <c r="AR86" s="11">
        <v>0.95</v>
      </c>
      <c r="AS86" s="11">
        <v>2.84</v>
      </c>
      <c r="AT86" s="11">
        <v>0.41</v>
      </c>
      <c r="AU86" s="11">
        <v>2.5499999999999998</v>
      </c>
      <c r="AV86" s="11">
        <v>0.38</v>
      </c>
      <c r="AW86" s="11">
        <v>2.3199999999999998</v>
      </c>
      <c r="AX86" s="11">
        <v>0.55000000000000004</v>
      </c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>
        <v>3.7999999999999999E-2</v>
      </c>
      <c r="BV86" s="11"/>
      <c r="BW86" s="11"/>
      <c r="BX86" s="11"/>
      <c r="BY86" s="11"/>
      <c r="BZ86" s="11"/>
      <c r="CA86" s="163" t="s">
        <v>204</v>
      </c>
      <c r="CB86" s="37">
        <v>50.19</v>
      </c>
      <c r="CC86" s="10">
        <v>1.72</v>
      </c>
      <c r="CD86" s="10">
        <v>13.69</v>
      </c>
      <c r="CE86" s="10">
        <v>12.15</v>
      </c>
      <c r="CF86" s="10">
        <v>0.2</v>
      </c>
      <c r="CG86" s="10">
        <v>7.04</v>
      </c>
      <c r="CH86" s="10">
        <v>11.95</v>
      </c>
      <c r="CI86" s="10">
        <v>2.36</v>
      </c>
      <c r="CJ86" s="10">
        <v>0.19</v>
      </c>
      <c r="CK86" s="10">
        <v>0.16</v>
      </c>
      <c r="CL86" s="147" t="s">
        <v>211</v>
      </c>
      <c r="CM86" s="39">
        <v>20.6</v>
      </c>
      <c r="CN86" s="40"/>
      <c r="CO86" s="41">
        <v>18.463999999999999</v>
      </c>
      <c r="CP86" s="41"/>
      <c r="CQ86" s="41">
        <v>38.14</v>
      </c>
      <c r="CR86" s="41"/>
      <c r="CS86" s="41"/>
      <c r="CT86" s="41"/>
      <c r="CU86" s="42" t="s">
        <v>206</v>
      </c>
      <c r="CV86" s="12"/>
      <c r="CZ86" s="13"/>
    </row>
    <row r="87" spans="1:104" s="15" customFormat="1" ht="18" customHeight="1">
      <c r="A87" s="18" t="s">
        <v>228</v>
      </c>
      <c r="B87" s="49" t="s">
        <v>229</v>
      </c>
      <c r="C87" s="117" t="s">
        <v>202</v>
      </c>
      <c r="D87" s="50">
        <v>64.010599999999997</v>
      </c>
      <c r="E87" s="50">
        <v>-19.076899999999998</v>
      </c>
      <c r="F87" s="50" t="s">
        <v>203</v>
      </c>
      <c r="G87" s="50"/>
      <c r="H87" s="21">
        <v>0.6</v>
      </c>
      <c r="I87" s="22">
        <v>0.4</v>
      </c>
      <c r="J87" s="21">
        <v>0.6</v>
      </c>
      <c r="K87" s="22"/>
      <c r="L87" s="155" t="s">
        <v>211</v>
      </c>
      <c r="M87" s="118"/>
      <c r="N87" s="22"/>
      <c r="O87" s="22"/>
      <c r="P87" s="119"/>
      <c r="Q87" s="23"/>
      <c r="R87" s="155"/>
      <c r="S87" s="31">
        <v>1796</v>
      </c>
      <c r="T87" s="32">
        <v>624</v>
      </c>
      <c r="U87" s="32"/>
      <c r="V87" s="32"/>
      <c r="W87" s="33">
        <v>0.8</v>
      </c>
      <c r="X87" s="32"/>
      <c r="Y87" s="32">
        <v>728</v>
      </c>
      <c r="Z87" s="32">
        <v>12.820512820512821</v>
      </c>
      <c r="AA87" s="33">
        <v>4.1074928154473535E-2</v>
      </c>
      <c r="AB87" s="94" t="s">
        <v>205</v>
      </c>
      <c r="AC87" s="11">
        <v>36.36</v>
      </c>
      <c r="AD87" s="11">
        <v>351</v>
      </c>
      <c r="AE87" s="11">
        <v>65.7</v>
      </c>
      <c r="AF87" s="11">
        <v>668</v>
      </c>
      <c r="AG87" s="11">
        <v>67.11</v>
      </c>
      <c r="AH87" s="11">
        <v>369</v>
      </c>
      <c r="AI87" s="11">
        <v>54.4</v>
      </c>
      <c r="AJ87" s="11">
        <v>120.7</v>
      </c>
      <c r="AK87" s="11">
        <v>16.100000000000001</v>
      </c>
      <c r="AL87" s="11">
        <v>65.099999999999994</v>
      </c>
      <c r="AM87" s="11">
        <v>14.3</v>
      </c>
      <c r="AN87" s="11">
        <v>4.3600000000000003</v>
      </c>
      <c r="AO87" s="11">
        <v>13.71</v>
      </c>
      <c r="AP87" s="11">
        <v>2.17</v>
      </c>
      <c r="AQ87" s="11">
        <v>11.9</v>
      </c>
      <c r="AR87" s="11">
        <v>2.2599999999999998</v>
      </c>
      <c r="AS87" s="11">
        <v>6.53</v>
      </c>
      <c r="AT87" s="11">
        <v>0.87</v>
      </c>
      <c r="AU87" s="11">
        <v>5.46</v>
      </c>
      <c r="AV87" s="11">
        <v>0.78</v>
      </c>
      <c r="AW87" s="11">
        <v>14.14</v>
      </c>
      <c r="AX87" s="11">
        <v>4.0599999999999996</v>
      </c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>
        <v>0.39800000000000002</v>
      </c>
      <c r="BV87" s="11"/>
      <c r="BW87" s="11"/>
      <c r="BX87" s="11"/>
      <c r="BY87" s="11"/>
      <c r="BZ87" s="11"/>
      <c r="CA87" s="163" t="s">
        <v>204</v>
      </c>
      <c r="CB87" s="37">
        <v>57.04</v>
      </c>
      <c r="CC87" s="10">
        <v>1.91</v>
      </c>
      <c r="CD87" s="10">
        <v>13.9</v>
      </c>
      <c r="CE87" s="10">
        <v>10.210000000000001</v>
      </c>
      <c r="CF87" s="10">
        <v>0.3</v>
      </c>
      <c r="CG87" s="10">
        <v>2.15</v>
      </c>
      <c r="CH87" s="10">
        <v>5.29</v>
      </c>
      <c r="CI87" s="10">
        <v>3.54</v>
      </c>
      <c r="CJ87" s="10">
        <v>1.83</v>
      </c>
      <c r="CK87" s="10">
        <v>0.78</v>
      </c>
      <c r="CL87" s="147" t="s">
        <v>211</v>
      </c>
      <c r="CM87" s="39">
        <v>1.1000000000000001</v>
      </c>
      <c r="CN87" s="40"/>
      <c r="CO87" s="41">
        <v>19.178000000000001</v>
      </c>
      <c r="CP87" s="41"/>
      <c r="CQ87" s="41"/>
      <c r="CR87" s="41"/>
      <c r="CS87" s="41"/>
      <c r="CT87" s="41"/>
      <c r="CU87" s="42" t="s">
        <v>206</v>
      </c>
      <c r="CV87" s="12"/>
      <c r="CZ87" s="13"/>
    </row>
    <row r="88" spans="1:104" s="15" customFormat="1" ht="18" customHeight="1">
      <c r="A88" s="18" t="s">
        <v>230</v>
      </c>
      <c r="B88" s="49" t="s">
        <v>229</v>
      </c>
      <c r="C88" s="117" t="s">
        <v>202</v>
      </c>
      <c r="D88" s="50">
        <v>63.7928</v>
      </c>
      <c r="E88" s="50">
        <v>-19.924700000000001</v>
      </c>
      <c r="F88" s="50" t="s">
        <v>203</v>
      </c>
      <c r="G88" s="50"/>
      <c r="H88" s="21">
        <v>0.5</v>
      </c>
      <c r="I88" s="22">
        <v>0.4</v>
      </c>
      <c r="J88" s="21">
        <v>0.5</v>
      </c>
      <c r="K88" s="22"/>
      <c r="L88" s="155" t="s">
        <v>211</v>
      </c>
      <c r="M88" s="118"/>
      <c r="N88" s="22"/>
      <c r="O88" s="22"/>
      <c r="P88" s="119"/>
      <c r="Q88" s="23"/>
      <c r="R88" s="155"/>
      <c r="S88" s="31">
        <v>494</v>
      </c>
      <c r="T88" s="32">
        <v>132</v>
      </c>
      <c r="U88" s="32"/>
      <c r="V88" s="32"/>
      <c r="W88" s="33">
        <v>0.56000000000000005</v>
      </c>
      <c r="X88" s="32"/>
      <c r="Y88" s="32">
        <v>868</v>
      </c>
      <c r="Z88" s="32">
        <v>42.424242424242429</v>
      </c>
      <c r="AA88" s="33">
        <v>4.8184050335055503E-2</v>
      </c>
      <c r="AB88" s="94" t="s">
        <v>205</v>
      </c>
      <c r="AC88" s="11">
        <v>7.25</v>
      </c>
      <c r="AD88" s="11">
        <v>374</v>
      </c>
      <c r="AE88" s="11">
        <v>25</v>
      </c>
      <c r="AF88" s="11">
        <v>146</v>
      </c>
      <c r="AG88" s="11">
        <v>21.27</v>
      </c>
      <c r="AH88" s="11">
        <v>103</v>
      </c>
      <c r="AI88" s="11">
        <v>15.3</v>
      </c>
      <c r="AJ88" s="11">
        <v>35.4</v>
      </c>
      <c r="AK88" s="11">
        <v>4.8099999999999996</v>
      </c>
      <c r="AL88" s="11">
        <v>21.2</v>
      </c>
      <c r="AM88" s="11">
        <v>5.16</v>
      </c>
      <c r="AN88" s="11">
        <v>1.81</v>
      </c>
      <c r="AO88" s="11">
        <v>4.41</v>
      </c>
      <c r="AP88" s="11">
        <v>0.83</v>
      </c>
      <c r="AQ88" s="11">
        <v>4.55</v>
      </c>
      <c r="AR88" s="11">
        <v>0.86</v>
      </c>
      <c r="AS88" s="11">
        <v>2.37</v>
      </c>
      <c r="AT88" s="11">
        <v>0.31</v>
      </c>
      <c r="AU88" s="11">
        <v>1.89</v>
      </c>
      <c r="AV88" s="11">
        <v>0.27</v>
      </c>
      <c r="AW88" s="11">
        <v>3.43</v>
      </c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>
        <v>8.1000000000000003E-2</v>
      </c>
      <c r="BV88" s="11"/>
      <c r="BW88" s="11"/>
      <c r="BX88" s="11"/>
      <c r="BY88" s="11"/>
      <c r="BZ88" s="11"/>
      <c r="CA88" s="163" t="s">
        <v>204</v>
      </c>
      <c r="CB88" s="37">
        <v>47.87</v>
      </c>
      <c r="CC88" s="10">
        <v>2.16</v>
      </c>
      <c r="CD88" s="10">
        <v>14.96</v>
      </c>
      <c r="CE88" s="10">
        <v>11.03</v>
      </c>
      <c r="CF88" s="10">
        <v>0.3</v>
      </c>
      <c r="CG88" s="10">
        <v>7.45</v>
      </c>
      <c r="CH88" s="10">
        <v>12.68</v>
      </c>
      <c r="CI88" s="10">
        <v>2.5</v>
      </c>
      <c r="CJ88" s="10">
        <v>0.33</v>
      </c>
      <c r="CK88" s="10">
        <v>0.25</v>
      </c>
      <c r="CL88" s="147" t="s">
        <v>211</v>
      </c>
      <c r="CM88" s="39">
        <v>25.7</v>
      </c>
      <c r="CN88" s="40"/>
      <c r="CO88" s="41">
        <v>19.154</v>
      </c>
      <c r="CP88" s="41"/>
      <c r="CQ88" s="41">
        <v>38.670999999999999</v>
      </c>
      <c r="CR88" s="41"/>
      <c r="CS88" s="41"/>
      <c r="CT88" s="41"/>
      <c r="CU88" s="42" t="s">
        <v>206</v>
      </c>
      <c r="CV88" s="12"/>
      <c r="CZ88" s="13"/>
    </row>
    <row r="89" spans="1:104" s="15" customFormat="1" ht="18" customHeight="1">
      <c r="A89" s="18" t="s">
        <v>231</v>
      </c>
      <c r="B89" s="49" t="s">
        <v>229</v>
      </c>
      <c r="C89" s="117" t="s">
        <v>202</v>
      </c>
      <c r="D89" s="50">
        <v>63.678100000000001</v>
      </c>
      <c r="E89" s="50">
        <v>-19.947600000000001</v>
      </c>
      <c r="F89" s="50" t="s">
        <v>203</v>
      </c>
      <c r="G89" s="50"/>
      <c r="H89" s="21">
        <v>0.7</v>
      </c>
      <c r="I89" s="22">
        <v>0.4</v>
      </c>
      <c r="J89" s="21">
        <v>0.7</v>
      </c>
      <c r="K89" s="22"/>
      <c r="L89" s="155" t="s">
        <v>211</v>
      </c>
      <c r="M89" s="118"/>
      <c r="N89" s="22"/>
      <c r="O89" s="22"/>
      <c r="P89" s="119"/>
      <c r="Q89" s="23"/>
      <c r="R89" s="155"/>
      <c r="S89" s="31">
        <v>1886</v>
      </c>
      <c r="T89" s="32">
        <v>836</v>
      </c>
      <c r="U89" s="32"/>
      <c r="V89" s="32"/>
      <c r="W89" s="33">
        <v>0.32</v>
      </c>
      <c r="X89" s="32"/>
      <c r="Y89" s="32">
        <v>858</v>
      </c>
      <c r="Z89" s="32">
        <v>3.8277511961722488</v>
      </c>
      <c r="AA89" s="33">
        <v>8.05637321602128E-2</v>
      </c>
      <c r="AB89" s="94" t="s">
        <v>205</v>
      </c>
      <c r="AC89" s="11">
        <v>19.760000000000002</v>
      </c>
      <c r="AD89" s="11">
        <v>490</v>
      </c>
      <c r="AE89" s="11">
        <v>58</v>
      </c>
      <c r="AF89" s="11">
        <v>319</v>
      </c>
      <c r="AG89" s="11">
        <v>44.22</v>
      </c>
      <c r="AH89" s="11">
        <v>238</v>
      </c>
      <c r="AI89" s="11">
        <v>36.9</v>
      </c>
      <c r="AJ89" s="11">
        <v>86.6</v>
      </c>
      <c r="AK89" s="11">
        <v>11.9</v>
      </c>
      <c r="AL89" s="11">
        <v>53.1</v>
      </c>
      <c r="AM89" s="11">
        <v>12.7</v>
      </c>
      <c r="AN89" s="11">
        <v>4.09</v>
      </c>
      <c r="AO89" s="11">
        <v>10.199999999999999</v>
      </c>
      <c r="AP89" s="11">
        <v>1.92</v>
      </c>
      <c r="AQ89" s="11">
        <v>10.199999999999999</v>
      </c>
      <c r="AR89" s="11">
        <v>1.92</v>
      </c>
      <c r="AS89" s="11">
        <v>5.17</v>
      </c>
      <c r="AT89" s="11">
        <v>0.66</v>
      </c>
      <c r="AU89" s="11">
        <v>3.99</v>
      </c>
      <c r="AV89" s="11">
        <v>0.56999999999999995</v>
      </c>
      <c r="AW89" s="11">
        <v>7.15</v>
      </c>
      <c r="AX89" s="11">
        <v>2.66</v>
      </c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>
        <v>0.23300000000000001</v>
      </c>
      <c r="BV89" s="11"/>
      <c r="BW89" s="11"/>
      <c r="BX89" s="11"/>
      <c r="BY89" s="11"/>
      <c r="BZ89" s="11"/>
      <c r="CA89" s="163" t="s">
        <v>204</v>
      </c>
      <c r="CB89" s="37">
        <v>50.33</v>
      </c>
      <c r="CC89" s="10">
        <v>3.98</v>
      </c>
      <c r="CD89" s="10">
        <v>12.33</v>
      </c>
      <c r="CE89" s="10">
        <v>14.86</v>
      </c>
      <c r="CF89" s="10">
        <v>0.3</v>
      </c>
      <c r="CG89" s="10">
        <v>3.64</v>
      </c>
      <c r="CH89" s="10">
        <v>8.42</v>
      </c>
      <c r="CI89" s="10">
        <v>3.01</v>
      </c>
      <c r="CJ89" s="10">
        <v>1.25</v>
      </c>
      <c r="CK89" s="10">
        <v>1.47</v>
      </c>
      <c r="CL89" s="147" t="s">
        <v>211</v>
      </c>
      <c r="CM89" s="39">
        <v>8.17</v>
      </c>
      <c r="CN89" s="40"/>
      <c r="CO89" s="41">
        <v>19.178000000000001</v>
      </c>
      <c r="CP89" s="41"/>
      <c r="CQ89" s="41"/>
      <c r="CR89" s="41"/>
      <c r="CS89" s="41"/>
      <c r="CT89" s="41"/>
      <c r="CU89" s="42" t="s">
        <v>206</v>
      </c>
      <c r="CV89" s="12"/>
      <c r="CZ89" s="13"/>
    </row>
    <row r="90" spans="1:104" s="15" customFormat="1" ht="18" customHeight="1">
      <c r="A90" s="18" t="s">
        <v>232</v>
      </c>
      <c r="B90" s="49" t="s">
        <v>229</v>
      </c>
      <c r="C90" s="117" t="s">
        <v>202</v>
      </c>
      <c r="D90" s="50">
        <v>64.037499999999994</v>
      </c>
      <c r="E90" s="50">
        <v>-19.770600000000002</v>
      </c>
      <c r="F90" s="50" t="s">
        <v>203</v>
      </c>
      <c r="G90" s="50"/>
      <c r="H90" s="21">
        <v>1</v>
      </c>
      <c r="I90" s="22">
        <v>0.4</v>
      </c>
      <c r="J90" s="21">
        <v>1</v>
      </c>
      <c r="K90" s="22"/>
      <c r="L90" s="155" t="s">
        <v>211</v>
      </c>
      <c r="M90" s="118"/>
      <c r="N90" s="22"/>
      <c r="O90" s="22"/>
      <c r="P90" s="119"/>
      <c r="Q90" s="23"/>
      <c r="R90" s="155"/>
      <c r="S90" s="31">
        <v>682</v>
      </c>
      <c r="T90" s="32">
        <v>193</v>
      </c>
      <c r="U90" s="32"/>
      <c r="V90" s="32"/>
      <c r="W90" s="33">
        <v>0.7</v>
      </c>
      <c r="X90" s="32"/>
      <c r="Y90" s="32">
        <v>1424</v>
      </c>
      <c r="Z90" s="32">
        <v>36.269430051813472</v>
      </c>
      <c r="AA90" s="33">
        <v>4.1515721940471921E-2</v>
      </c>
      <c r="AB90" s="94" t="s">
        <v>205</v>
      </c>
      <c r="AC90" s="11">
        <v>11.26</v>
      </c>
      <c r="AD90" s="11">
        <v>404</v>
      </c>
      <c r="AE90" s="11">
        <v>34.4</v>
      </c>
      <c r="AF90" s="11">
        <v>218</v>
      </c>
      <c r="AG90" s="11">
        <v>32.61</v>
      </c>
      <c r="AH90" s="11">
        <v>150</v>
      </c>
      <c r="AI90" s="11">
        <v>22.5</v>
      </c>
      <c r="AJ90" s="11">
        <v>52.2</v>
      </c>
      <c r="AK90" s="11">
        <v>7.14</v>
      </c>
      <c r="AL90" s="11">
        <v>31</v>
      </c>
      <c r="AM90" s="11">
        <v>7.37</v>
      </c>
      <c r="AN90" s="11">
        <v>2.4500000000000002</v>
      </c>
      <c r="AO90" s="11">
        <v>6.13</v>
      </c>
      <c r="AP90" s="11">
        <v>1.1499999999999999</v>
      </c>
      <c r="AQ90" s="11">
        <v>6.21</v>
      </c>
      <c r="AR90" s="11">
        <v>1.18</v>
      </c>
      <c r="AS90" s="11">
        <v>3.24</v>
      </c>
      <c r="AT90" s="11">
        <v>0.43</v>
      </c>
      <c r="AU90" s="11">
        <v>2.6</v>
      </c>
      <c r="AV90" s="11">
        <v>0.37</v>
      </c>
      <c r="AW90" s="11">
        <v>5.08</v>
      </c>
      <c r="AX90" s="11">
        <v>2.06</v>
      </c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>
        <v>0.13300000000000001</v>
      </c>
      <c r="BV90" s="11"/>
      <c r="BW90" s="11"/>
      <c r="BX90" s="11"/>
      <c r="BY90" s="11"/>
      <c r="BZ90" s="11"/>
      <c r="CA90" s="163" t="s">
        <v>204</v>
      </c>
      <c r="CB90" s="37">
        <v>47.46</v>
      </c>
      <c r="CC90" s="10">
        <v>3.77</v>
      </c>
      <c r="CD90" s="10">
        <v>13.82</v>
      </c>
      <c r="CE90" s="10">
        <v>13.59</v>
      </c>
      <c r="CF90" s="10">
        <v>0.3</v>
      </c>
      <c r="CG90" s="10">
        <v>5.47</v>
      </c>
      <c r="CH90" s="10">
        <v>11.77</v>
      </c>
      <c r="CI90" s="10">
        <v>2.31</v>
      </c>
      <c r="CJ90" s="10">
        <v>0.56000000000000005</v>
      </c>
      <c r="CK90" s="10">
        <v>0.44</v>
      </c>
      <c r="CL90" s="147" t="s">
        <v>211</v>
      </c>
      <c r="CM90" s="39">
        <v>20.6</v>
      </c>
      <c r="CN90" s="40"/>
      <c r="CO90" s="41">
        <v>18.574000000000002</v>
      </c>
      <c r="CP90" s="41"/>
      <c r="CQ90" s="41">
        <v>38.441000000000003</v>
      </c>
      <c r="CR90" s="41"/>
      <c r="CS90" s="41"/>
      <c r="CT90" s="41"/>
      <c r="CU90" s="42" t="s">
        <v>206</v>
      </c>
      <c r="CV90" s="12"/>
      <c r="CZ90" s="13"/>
    </row>
    <row r="91" spans="1:104" s="15" customFormat="1" ht="18" customHeight="1">
      <c r="A91" s="18" t="s">
        <v>233</v>
      </c>
      <c r="B91" s="49" t="s">
        <v>234</v>
      </c>
      <c r="C91" s="117" t="s">
        <v>202</v>
      </c>
      <c r="D91" s="50">
        <v>64.796099999999996</v>
      </c>
      <c r="E91" s="50">
        <v>-23.646899999999999</v>
      </c>
      <c r="F91" s="50" t="s">
        <v>203</v>
      </c>
      <c r="G91" s="50"/>
      <c r="H91" s="21">
        <v>0.2</v>
      </c>
      <c r="I91" s="22">
        <v>0.4</v>
      </c>
      <c r="J91" s="21">
        <v>0.2</v>
      </c>
      <c r="K91" s="22"/>
      <c r="L91" s="155" t="s">
        <v>211</v>
      </c>
      <c r="M91" s="118"/>
      <c r="N91" s="22"/>
      <c r="O91" s="22"/>
      <c r="P91" s="119"/>
      <c r="Q91" s="23"/>
      <c r="R91" s="155"/>
      <c r="S91" s="31">
        <v>1149</v>
      </c>
      <c r="T91" s="32">
        <v>490</v>
      </c>
      <c r="U91" s="32"/>
      <c r="V91" s="32"/>
      <c r="W91" s="33">
        <v>0.12</v>
      </c>
      <c r="X91" s="32"/>
      <c r="Y91" s="32">
        <v>50</v>
      </c>
      <c r="Z91" s="32">
        <v>2.4489795918367347</v>
      </c>
      <c r="AA91" s="33">
        <v>4.647674146491574E-2</v>
      </c>
      <c r="AB91" s="94" t="s">
        <v>205</v>
      </c>
      <c r="AC91" s="11">
        <v>25.61</v>
      </c>
      <c r="AD91" s="11">
        <v>589</v>
      </c>
      <c r="AE91" s="11">
        <v>26.8</v>
      </c>
      <c r="AF91" s="11">
        <v>187</v>
      </c>
      <c r="AG91" s="11">
        <v>47.88</v>
      </c>
      <c r="AH91" s="11">
        <v>383</v>
      </c>
      <c r="AI91" s="11">
        <v>30.9</v>
      </c>
      <c r="AJ91" s="11">
        <v>65.8</v>
      </c>
      <c r="AK91" s="11">
        <v>8.24</v>
      </c>
      <c r="AL91" s="11">
        <v>33.799999999999997</v>
      </c>
      <c r="AM91" s="11">
        <v>6.92</v>
      </c>
      <c r="AN91" s="11">
        <v>2.4300000000000002</v>
      </c>
      <c r="AO91" s="11">
        <v>7.22</v>
      </c>
      <c r="AP91" s="11">
        <v>1</v>
      </c>
      <c r="AQ91" s="11">
        <v>4.87</v>
      </c>
      <c r="AR91" s="11">
        <v>0.92</v>
      </c>
      <c r="AS91" s="11">
        <v>2.58</v>
      </c>
      <c r="AT91" s="11">
        <v>0.34</v>
      </c>
      <c r="AU91" s="11">
        <v>2.11</v>
      </c>
      <c r="AV91" s="11">
        <v>0.31</v>
      </c>
      <c r="AW91" s="11">
        <v>4.07</v>
      </c>
      <c r="AX91" s="11">
        <v>2.86</v>
      </c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>
        <v>0.33200000000000002</v>
      </c>
      <c r="BV91" s="11"/>
      <c r="BW91" s="11"/>
      <c r="BX91" s="11"/>
      <c r="BY91" s="11"/>
      <c r="BZ91" s="11"/>
      <c r="CA91" s="163" t="s">
        <v>204</v>
      </c>
      <c r="CB91" s="37">
        <v>46.62</v>
      </c>
      <c r="CC91" s="10">
        <v>4.12</v>
      </c>
      <c r="CD91" s="10">
        <v>13.95</v>
      </c>
      <c r="CE91" s="10">
        <v>13.1</v>
      </c>
      <c r="CF91" s="10">
        <v>0.3</v>
      </c>
      <c r="CG91" s="10">
        <v>5.18</v>
      </c>
      <c r="CH91" s="10">
        <v>11.3</v>
      </c>
      <c r="CI91" s="10">
        <v>3.11</v>
      </c>
      <c r="CJ91" s="10">
        <v>1.27</v>
      </c>
      <c r="CK91" s="10">
        <v>0.77</v>
      </c>
      <c r="CL91" s="147" t="s">
        <v>211</v>
      </c>
      <c r="CM91" s="39">
        <v>3.88</v>
      </c>
      <c r="CN91" s="40"/>
      <c r="CO91" s="41"/>
      <c r="CP91" s="41"/>
      <c r="CQ91" s="41"/>
      <c r="CR91" s="41"/>
      <c r="CS91" s="41"/>
      <c r="CT91" s="41"/>
      <c r="CU91" s="42" t="s">
        <v>206</v>
      </c>
      <c r="CV91" s="12"/>
      <c r="CZ91" s="13"/>
    </row>
    <row r="92" spans="1:104" s="15" customFormat="1" ht="18" customHeight="1">
      <c r="A92" s="18" t="s">
        <v>235</v>
      </c>
      <c r="B92" s="49" t="s">
        <v>234</v>
      </c>
      <c r="C92" s="117" t="s">
        <v>202</v>
      </c>
      <c r="D92" s="50">
        <v>64.894199999999998</v>
      </c>
      <c r="E92" s="50">
        <v>-23.796700000000001</v>
      </c>
      <c r="F92" s="50" t="s">
        <v>203</v>
      </c>
      <c r="G92" s="50"/>
      <c r="H92" s="21">
        <v>1.4</v>
      </c>
      <c r="I92" s="22">
        <v>0.4</v>
      </c>
      <c r="J92" s="21">
        <v>1.4</v>
      </c>
      <c r="K92" s="22"/>
      <c r="L92" s="155" t="s">
        <v>211</v>
      </c>
      <c r="M92" s="118"/>
      <c r="N92" s="22"/>
      <c r="O92" s="22"/>
      <c r="P92" s="119"/>
      <c r="Q92" s="23"/>
      <c r="R92" s="155"/>
      <c r="S92" s="31">
        <v>1600</v>
      </c>
      <c r="T92" s="32">
        <v>1269</v>
      </c>
      <c r="U92" s="32"/>
      <c r="V92" s="32"/>
      <c r="W92" s="33">
        <v>0.13</v>
      </c>
      <c r="X92" s="32"/>
      <c r="Y92" s="32">
        <v>139</v>
      </c>
      <c r="Z92" s="32">
        <v>1.024428684003152</v>
      </c>
      <c r="AA92" s="33">
        <v>6.5048467952324926E-2</v>
      </c>
      <c r="AB92" s="94" t="s">
        <v>205</v>
      </c>
      <c r="AC92" s="11">
        <v>53.58</v>
      </c>
      <c r="AD92" s="11">
        <v>644</v>
      </c>
      <c r="AE92" s="11">
        <v>40.4</v>
      </c>
      <c r="AF92" s="11">
        <v>347</v>
      </c>
      <c r="AG92" s="11">
        <v>90.76</v>
      </c>
      <c r="AH92" s="11">
        <v>611</v>
      </c>
      <c r="AI92" s="11">
        <v>58</v>
      </c>
      <c r="AJ92" s="11">
        <v>116.5</v>
      </c>
      <c r="AK92" s="11">
        <v>14.3</v>
      </c>
      <c r="AL92" s="11">
        <v>55.3</v>
      </c>
      <c r="AM92" s="11">
        <v>10.4</v>
      </c>
      <c r="AN92" s="11">
        <v>3.43</v>
      </c>
      <c r="AO92" s="11">
        <v>11.1</v>
      </c>
      <c r="AP92" s="11">
        <v>1.43</v>
      </c>
      <c r="AQ92" s="11">
        <v>6.96</v>
      </c>
      <c r="AR92" s="11">
        <v>1.35</v>
      </c>
      <c r="AS92" s="11">
        <v>3.8</v>
      </c>
      <c r="AT92" s="11">
        <v>0.52</v>
      </c>
      <c r="AU92" s="11">
        <v>3.23</v>
      </c>
      <c r="AV92" s="11">
        <v>0.48</v>
      </c>
      <c r="AW92" s="11">
        <v>6.71</v>
      </c>
      <c r="AX92" s="11">
        <v>5.27</v>
      </c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>
        <v>0.755</v>
      </c>
      <c r="BV92" s="11"/>
      <c r="BW92" s="11"/>
      <c r="BX92" s="11"/>
      <c r="BY92" s="11"/>
      <c r="BZ92" s="11"/>
      <c r="CA92" s="163" t="s">
        <v>204</v>
      </c>
      <c r="CB92" s="37">
        <v>47.43</v>
      </c>
      <c r="CC92" s="10">
        <v>4.17</v>
      </c>
      <c r="CD92" s="10">
        <v>12.72</v>
      </c>
      <c r="CE92" s="10">
        <v>13.69</v>
      </c>
      <c r="CF92" s="10">
        <v>0.3</v>
      </c>
      <c r="CG92" s="10">
        <v>4.28</v>
      </c>
      <c r="CH92" s="10">
        <v>8.07</v>
      </c>
      <c r="CI92" s="10">
        <v>3.68</v>
      </c>
      <c r="CJ92" s="10">
        <v>2.35</v>
      </c>
      <c r="CK92" s="10">
        <v>1.4</v>
      </c>
      <c r="CL92" s="147" t="s">
        <v>211</v>
      </c>
      <c r="CM92" s="39">
        <v>2.36</v>
      </c>
      <c r="CN92" s="40"/>
      <c r="CO92" s="41">
        <v>18.818000000000001</v>
      </c>
      <c r="CP92" s="41"/>
      <c r="CQ92" s="41">
        <v>38.430999999999997</v>
      </c>
      <c r="CR92" s="41"/>
      <c r="CS92" s="41"/>
      <c r="CT92" s="41"/>
      <c r="CU92" s="42" t="s">
        <v>206</v>
      </c>
      <c r="CV92" s="12"/>
      <c r="CZ92" s="13"/>
    </row>
    <row r="93" spans="1:104" s="15" customFormat="1" ht="16.899999999999999" customHeight="1">
      <c r="A93" s="18" t="s">
        <v>236</v>
      </c>
      <c r="B93" s="49" t="s">
        <v>237</v>
      </c>
      <c r="C93" s="117" t="s">
        <v>202</v>
      </c>
      <c r="D93" s="50">
        <v>64.849999999999994</v>
      </c>
      <c r="E93" s="50">
        <v>-23.49</v>
      </c>
      <c r="F93" s="50"/>
      <c r="G93" s="50"/>
      <c r="H93" s="21">
        <v>0.36</v>
      </c>
      <c r="I93" s="22">
        <v>0.4</v>
      </c>
      <c r="J93" s="21">
        <v>0.36</v>
      </c>
      <c r="K93" s="22"/>
      <c r="L93" s="155" t="s">
        <v>92</v>
      </c>
      <c r="M93" s="118"/>
      <c r="N93" s="22"/>
      <c r="O93" s="22"/>
      <c r="P93" s="119"/>
      <c r="Q93" s="23"/>
      <c r="R93" s="155"/>
      <c r="S93" s="31"/>
      <c r="T93" s="32">
        <v>160</v>
      </c>
      <c r="U93" s="32"/>
      <c r="V93" s="32"/>
      <c r="W93" s="33"/>
      <c r="X93" s="32"/>
      <c r="Y93" s="32"/>
      <c r="Z93" s="32"/>
      <c r="AA93" s="33"/>
      <c r="AB93" s="94" t="s">
        <v>92</v>
      </c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63"/>
      <c r="CB93" s="37"/>
      <c r="CC93" s="10"/>
      <c r="CD93" s="10"/>
      <c r="CE93" s="10"/>
      <c r="CF93" s="10"/>
      <c r="CG93" s="10"/>
      <c r="CH93" s="10"/>
      <c r="CI93" s="10"/>
      <c r="CJ93" s="10"/>
      <c r="CK93" s="10"/>
      <c r="CL93" s="147"/>
      <c r="CM93" s="39">
        <v>17.100000000000001</v>
      </c>
      <c r="CN93" s="40">
        <f>SQRT((($CO93-17.5)/(22-17.5))^2+(($CR93-0.70219)/(0.7186-0.70219))^2+(($CS93-0.51326)/(0.51326-0.5123))^2)</f>
        <v>0.44629916128254132</v>
      </c>
      <c r="CO93" s="48">
        <v>19.04</v>
      </c>
      <c r="CP93" s="41"/>
      <c r="CQ93" s="41"/>
      <c r="CR93" s="48">
        <v>0.70330129811999997</v>
      </c>
      <c r="CS93" s="48">
        <v>0.51299278044000007</v>
      </c>
      <c r="CT93" s="41"/>
      <c r="CU93" s="42" t="s">
        <v>360</v>
      </c>
      <c r="CV93" s="12"/>
      <c r="CZ93" s="13"/>
    </row>
    <row r="94" spans="1:104" s="15" customFormat="1" ht="16.899999999999999" customHeight="1">
      <c r="A94" s="19" t="s">
        <v>238</v>
      </c>
      <c r="B94" s="51" t="s">
        <v>237</v>
      </c>
      <c r="C94" s="125" t="s">
        <v>202</v>
      </c>
      <c r="D94" s="52">
        <v>64.815799999999996</v>
      </c>
      <c r="E94" s="52">
        <v>-23.6311</v>
      </c>
      <c r="F94" s="52" t="s">
        <v>203</v>
      </c>
      <c r="G94" s="52"/>
      <c r="H94" s="24">
        <v>-0.3</v>
      </c>
      <c r="I94" s="25">
        <v>0.4</v>
      </c>
      <c r="J94" s="24">
        <v>-0.3</v>
      </c>
      <c r="K94" s="25"/>
      <c r="L94" s="157" t="s">
        <v>239</v>
      </c>
      <c r="M94" s="126"/>
      <c r="N94" s="25"/>
      <c r="O94" s="25"/>
      <c r="P94" s="127"/>
      <c r="Q94" s="26"/>
      <c r="R94" s="157"/>
      <c r="S94" s="35">
        <v>1101</v>
      </c>
      <c r="T94" s="36">
        <v>470</v>
      </c>
      <c r="U94" s="36"/>
      <c r="V94" s="36"/>
      <c r="W94" s="8">
        <v>0.12</v>
      </c>
      <c r="X94" s="36">
        <v>10</v>
      </c>
      <c r="Y94" s="36">
        <v>52</v>
      </c>
      <c r="Z94" s="36"/>
      <c r="AA94" s="8"/>
      <c r="AB94" s="95" t="s">
        <v>239</v>
      </c>
      <c r="AC94" s="9">
        <v>24.050662182686899</v>
      </c>
      <c r="AD94" s="9">
        <v>530.06555781785596</v>
      </c>
      <c r="AE94" s="9">
        <v>25.3419049656646</v>
      </c>
      <c r="AF94" s="9">
        <v>173.32712555770701</v>
      </c>
      <c r="AG94" s="9">
        <v>43.919705876959902</v>
      </c>
      <c r="AH94" s="9">
        <v>348.38579041652201</v>
      </c>
      <c r="AI94" s="9">
        <v>29.495176355308399</v>
      </c>
      <c r="AJ94" s="9">
        <v>62.227762408791897</v>
      </c>
      <c r="AK94" s="9">
        <v>8.0135189396995106</v>
      </c>
      <c r="AL94" s="9">
        <v>33.577370275487297</v>
      </c>
      <c r="AM94" s="9">
        <v>6.83988749471437</v>
      </c>
      <c r="AN94" s="9">
        <v>2.1912776854602001</v>
      </c>
      <c r="AO94" s="9">
        <v>6.46170579996092</v>
      </c>
      <c r="AP94" s="9">
        <v>0.90376415034396396</v>
      </c>
      <c r="AQ94" s="9">
        <v>4.8933019751356301</v>
      </c>
      <c r="AR94" s="9">
        <v>0.93126211317163698</v>
      </c>
      <c r="AS94" s="9">
        <v>2.4494213884834699</v>
      </c>
      <c r="AT94" s="9">
        <v>0.34191799533290701</v>
      </c>
      <c r="AU94" s="9">
        <v>2.11219166991568</v>
      </c>
      <c r="AV94" s="9">
        <v>0.31780831165801399</v>
      </c>
      <c r="AW94" s="9">
        <v>4.0624370137945203</v>
      </c>
      <c r="AX94" s="9"/>
      <c r="AY94" s="9">
        <v>1.44082387353819</v>
      </c>
      <c r="AZ94" s="9">
        <v>2.6614124083178998</v>
      </c>
      <c r="BA94" s="9">
        <v>0.76457104024231903</v>
      </c>
      <c r="BB94" s="9"/>
      <c r="BC94" s="9"/>
      <c r="BD94" s="9">
        <v>31.9815</v>
      </c>
      <c r="BE94" s="9">
        <v>381.583543550716</v>
      </c>
      <c r="BF94" s="9">
        <v>350.35029220823998</v>
      </c>
      <c r="BG94" s="9">
        <v>42.1972112840945</v>
      </c>
      <c r="BH94" s="9">
        <v>89.433938061039399</v>
      </c>
      <c r="BI94" s="9">
        <v>87.121414221468996</v>
      </c>
      <c r="BJ94" s="9">
        <v>88.973558076292903</v>
      </c>
      <c r="BK94" s="9">
        <v>19.650120486899599</v>
      </c>
      <c r="BL94" s="9"/>
      <c r="BM94" s="9"/>
      <c r="BN94" s="9"/>
      <c r="BO94" s="9"/>
      <c r="BP94" s="9"/>
      <c r="BQ94" s="9"/>
      <c r="BR94" s="9"/>
      <c r="BS94" s="9"/>
      <c r="BT94" s="9"/>
      <c r="BU94" s="9">
        <v>0.30889187947565899</v>
      </c>
      <c r="BV94" s="9"/>
      <c r="BW94" s="9"/>
      <c r="BX94" s="9"/>
      <c r="BY94" s="9"/>
      <c r="BZ94" s="9"/>
      <c r="CA94" s="165" t="s">
        <v>344</v>
      </c>
      <c r="CB94" s="38">
        <v>44.43</v>
      </c>
      <c r="CC94" s="6">
        <v>4.2300000000000004</v>
      </c>
      <c r="CD94" s="6">
        <v>12.22</v>
      </c>
      <c r="CE94" s="6">
        <v>14.07</v>
      </c>
      <c r="CF94" s="6">
        <v>0.3</v>
      </c>
      <c r="CG94" s="6">
        <v>5.2</v>
      </c>
      <c r="CH94" s="6">
        <v>10.47</v>
      </c>
      <c r="CI94" s="6">
        <v>3.3</v>
      </c>
      <c r="CJ94" s="6">
        <v>1.5</v>
      </c>
      <c r="CK94" s="6">
        <v>0.84</v>
      </c>
      <c r="CL94" s="150" t="s">
        <v>239</v>
      </c>
      <c r="CM94" s="43">
        <v>4.79</v>
      </c>
      <c r="CN94" s="44"/>
      <c r="CO94" s="45"/>
      <c r="CP94" s="45"/>
      <c r="CQ94" s="45"/>
      <c r="CR94" s="45"/>
      <c r="CS94" s="45"/>
      <c r="CT94" s="45"/>
      <c r="CU94" s="46" t="s">
        <v>212</v>
      </c>
      <c r="CV94" s="12"/>
      <c r="CZ94" s="13"/>
    </row>
    <row r="95" spans="1:104" s="15" customFormat="1" ht="14.45" customHeight="1">
      <c r="A95" s="18" t="s">
        <v>240</v>
      </c>
      <c r="B95" s="49" t="s">
        <v>263</v>
      </c>
      <c r="C95" s="117" t="s">
        <v>86</v>
      </c>
      <c r="D95" s="50">
        <v>-25.15</v>
      </c>
      <c r="E95" s="50">
        <v>-129.44999999999999</v>
      </c>
      <c r="F95" s="50"/>
      <c r="G95" s="50"/>
      <c r="H95" s="21">
        <v>-0.4</v>
      </c>
      <c r="I95" s="22">
        <v>0.6</v>
      </c>
      <c r="J95" s="21"/>
      <c r="K95" s="22"/>
      <c r="L95" s="155"/>
      <c r="M95" s="118"/>
      <c r="N95" s="22">
        <v>-0.4</v>
      </c>
      <c r="O95" s="22"/>
      <c r="P95" s="119"/>
      <c r="Q95" s="23">
        <v>4</v>
      </c>
      <c r="R95" s="155" t="s">
        <v>241</v>
      </c>
      <c r="S95" s="31">
        <v>488</v>
      </c>
      <c r="T95" s="32">
        <v>269</v>
      </c>
      <c r="U95" s="32">
        <v>837</v>
      </c>
      <c r="V95" s="32">
        <v>21</v>
      </c>
      <c r="W95" s="33">
        <v>0.78813133005303404</v>
      </c>
      <c r="X95" s="32">
        <v>55.157447180837195</v>
      </c>
      <c r="Y95" s="32">
        <v>1162.31670481218</v>
      </c>
      <c r="Z95" s="32">
        <v>29.298562455503124</v>
      </c>
      <c r="AA95" s="33">
        <v>3.727142149795816E-2</v>
      </c>
      <c r="AB95" s="94" t="s">
        <v>242</v>
      </c>
      <c r="AC95" s="11">
        <v>14.621497085966469</v>
      </c>
      <c r="AD95" s="11">
        <v>518.86883060663638</v>
      </c>
      <c r="AE95" s="11">
        <v>30.355979790386321</v>
      </c>
      <c r="AF95" s="11">
        <v>234.39530541849155</v>
      </c>
      <c r="AG95" s="11">
        <v>25.373781146674887</v>
      </c>
      <c r="AH95" s="11">
        <v>192.6232069416337</v>
      </c>
      <c r="AI95" s="11">
        <v>23.525086695984051</v>
      </c>
      <c r="AJ95" s="11">
        <v>52.600411590007226</v>
      </c>
      <c r="AK95" s="11">
        <v>7.0331715904422785</v>
      </c>
      <c r="AL95" s="11">
        <v>31.378834941008019</v>
      </c>
      <c r="AM95" s="11">
        <v>7.3620743148268009</v>
      </c>
      <c r="AN95" s="11">
        <v>2.4765683671501124</v>
      </c>
      <c r="AO95" s="11">
        <v>7.430450312832245</v>
      </c>
      <c r="AP95" s="11"/>
      <c r="AQ95" s="11">
        <v>6.0005398805499484</v>
      </c>
      <c r="AR95" s="11"/>
      <c r="AS95" s="11">
        <v>2.7290130077640669</v>
      </c>
      <c r="AT95" s="11"/>
      <c r="AU95" s="11">
        <v>2.1998881203273162</v>
      </c>
      <c r="AV95" s="11"/>
      <c r="AW95" s="11">
        <v>5.8663337987195785</v>
      </c>
      <c r="AX95" s="11">
        <v>1.6544063549482835</v>
      </c>
      <c r="AY95" s="11">
        <v>2.6549028698014596</v>
      </c>
      <c r="AZ95" s="11">
        <v>2.4400614363739392</v>
      </c>
      <c r="BA95" s="11">
        <v>0.66791596321939539</v>
      </c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63" t="s">
        <v>243</v>
      </c>
      <c r="CB95" s="37">
        <v>51.102533333333298</v>
      </c>
      <c r="CC95" s="10">
        <v>3.2392666666666701</v>
      </c>
      <c r="CD95" s="10">
        <v>15.933400000000001</v>
      </c>
      <c r="CE95" s="10">
        <v>10.297000000000001</v>
      </c>
      <c r="CF95" s="10">
        <v>0.128233333333333</v>
      </c>
      <c r="CG95" s="10">
        <v>5.94316666666667</v>
      </c>
      <c r="CH95" s="10">
        <v>8.9367333333333292</v>
      </c>
      <c r="CI95" s="10">
        <v>3.7530333333333332</v>
      </c>
      <c r="CJ95" s="10">
        <v>0.86939999999999995</v>
      </c>
      <c r="CK95" s="10">
        <v>0.47893333333333299</v>
      </c>
      <c r="CL95" s="147" t="s">
        <v>243</v>
      </c>
      <c r="CM95" s="39">
        <v>10.6</v>
      </c>
      <c r="CN95" s="40">
        <v>0.64457698288320642</v>
      </c>
      <c r="CO95" s="41">
        <v>17.96</v>
      </c>
      <c r="CP95" s="41">
        <v>15.499000000000001</v>
      </c>
      <c r="CQ95" s="41">
        <v>38.807000000000002</v>
      </c>
      <c r="CR95" s="41">
        <v>0.70440999999999998</v>
      </c>
      <c r="CS95" s="41">
        <v>0.51266299999999998</v>
      </c>
      <c r="CT95" s="41"/>
      <c r="CU95" s="42" t="s">
        <v>244</v>
      </c>
      <c r="CV95" s="12"/>
      <c r="CZ95" s="13"/>
    </row>
    <row r="96" spans="1:104" s="15" customFormat="1" ht="21.6" customHeight="1">
      <c r="A96" s="19" t="s">
        <v>245</v>
      </c>
      <c r="B96" s="51" t="s">
        <v>263</v>
      </c>
      <c r="C96" s="125" t="s">
        <v>86</v>
      </c>
      <c r="D96" s="52">
        <v>-25.43</v>
      </c>
      <c r="E96" s="52">
        <v>-129.30000000000001</v>
      </c>
      <c r="F96" s="52"/>
      <c r="G96" s="52"/>
      <c r="H96" s="24">
        <v>1</v>
      </c>
      <c r="I96" s="25">
        <v>0.6</v>
      </c>
      <c r="J96" s="24"/>
      <c r="K96" s="25"/>
      <c r="L96" s="157"/>
      <c r="M96" s="126"/>
      <c r="N96" s="25">
        <v>1</v>
      </c>
      <c r="O96" s="25"/>
      <c r="P96" s="127"/>
      <c r="Q96" s="26">
        <v>4</v>
      </c>
      <c r="R96" s="157" t="s">
        <v>241</v>
      </c>
      <c r="S96" s="35"/>
      <c r="T96" s="36">
        <v>285</v>
      </c>
      <c r="U96" s="36"/>
      <c r="V96" s="36"/>
      <c r="W96" s="8"/>
      <c r="X96" s="36"/>
      <c r="Y96" s="36"/>
      <c r="Z96" s="36"/>
      <c r="AA96" s="8">
        <v>2.8372839556799208E-2</v>
      </c>
      <c r="AB96" s="95" t="s">
        <v>241</v>
      </c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165"/>
      <c r="CB96" s="38">
        <v>50.17</v>
      </c>
      <c r="CC96" s="6">
        <v>3.2</v>
      </c>
      <c r="CD96" s="6">
        <v>14.39</v>
      </c>
      <c r="CE96" s="6">
        <v>11.07</v>
      </c>
      <c r="CF96" s="6"/>
      <c r="CG96" s="6">
        <v>5.12</v>
      </c>
      <c r="CH96" s="6">
        <v>9.84</v>
      </c>
      <c r="CI96" s="6">
        <v>3</v>
      </c>
      <c r="CJ96" s="6">
        <v>1.21</v>
      </c>
      <c r="CK96" s="6"/>
      <c r="CL96" s="150" t="s">
        <v>246</v>
      </c>
      <c r="CM96" s="43"/>
      <c r="CN96" s="44">
        <v>0.58162859729530325</v>
      </c>
      <c r="CO96" s="45">
        <v>17.98</v>
      </c>
      <c r="CP96" s="45"/>
      <c r="CQ96" s="45"/>
      <c r="CR96" s="45">
        <v>0.70404999999999995</v>
      </c>
      <c r="CS96" s="45">
        <v>0.51272200000000001</v>
      </c>
      <c r="CT96" s="45"/>
      <c r="CU96" s="46" t="s">
        <v>241</v>
      </c>
      <c r="CV96" s="12"/>
      <c r="CZ96" s="13"/>
    </row>
    <row r="97" spans="1:104" s="15" customFormat="1" ht="14.45" customHeight="1">
      <c r="A97" s="18" t="s">
        <v>247</v>
      </c>
      <c r="B97" s="49" t="s">
        <v>264</v>
      </c>
      <c r="C97" s="117" t="s">
        <v>86</v>
      </c>
      <c r="D97" s="50">
        <v>-21.28</v>
      </c>
      <c r="E97" s="50">
        <v>55.39</v>
      </c>
      <c r="F97" s="50"/>
      <c r="G97" s="50"/>
      <c r="H97" s="21">
        <v>1.2</v>
      </c>
      <c r="I97" s="22">
        <v>0.4</v>
      </c>
      <c r="J97" s="21"/>
      <c r="K97" s="22"/>
      <c r="L97" s="155"/>
      <c r="M97" s="118"/>
      <c r="N97" s="22">
        <v>1.2</v>
      </c>
      <c r="O97" s="22"/>
      <c r="P97" s="119"/>
      <c r="Q97" s="23">
        <v>5</v>
      </c>
      <c r="R97" s="155" t="s">
        <v>241</v>
      </c>
      <c r="S97" s="31"/>
      <c r="T97" s="32">
        <v>492</v>
      </c>
      <c r="U97" s="32"/>
      <c r="V97" s="32"/>
      <c r="W97" s="33"/>
      <c r="X97" s="32"/>
      <c r="Y97" s="32"/>
      <c r="Z97" s="32"/>
      <c r="AA97" s="33">
        <v>4.5942931714820362E-2</v>
      </c>
      <c r="AB97" s="94" t="s">
        <v>241</v>
      </c>
      <c r="AC97" s="11">
        <v>27.9</v>
      </c>
      <c r="AD97" s="11">
        <v>491</v>
      </c>
      <c r="AE97" s="11">
        <v>30.9</v>
      </c>
      <c r="AF97" s="11">
        <v>237</v>
      </c>
      <c r="AG97" s="11">
        <v>32.4</v>
      </c>
      <c r="AH97" s="11">
        <v>193</v>
      </c>
      <c r="AI97" s="11">
        <v>28</v>
      </c>
      <c r="AJ97" s="11">
        <v>63</v>
      </c>
      <c r="AK97" s="11">
        <v>8.11</v>
      </c>
      <c r="AL97" s="11">
        <v>33.799999999999997</v>
      </c>
      <c r="AM97" s="11">
        <v>7.64</v>
      </c>
      <c r="AN97" s="11">
        <v>2.4700000000000002</v>
      </c>
      <c r="AO97" s="11">
        <v>7.72</v>
      </c>
      <c r="AP97" s="11">
        <v>1.1299999999999999</v>
      </c>
      <c r="AQ97" s="11">
        <v>6.23</v>
      </c>
      <c r="AR97" s="11">
        <v>1.1499999999999999</v>
      </c>
      <c r="AS97" s="11">
        <v>3.02</v>
      </c>
      <c r="AT97" s="11">
        <v>0.39</v>
      </c>
      <c r="AU97" s="11">
        <v>2.4</v>
      </c>
      <c r="AV97" s="11">
        <v>0.33</v>
      </c>
      <c r="AW97" s="11">
        <v>6.07</v>
      </c>
      <c r="AX97" s="11">
        <v>2.0499999999999998</v>
      </c>
      <c r="AY97" s="11">
        <v>2.5499999999999998</v>
      </c>
      <c r="AZ97" s="11">
        <v>3.72</v>
      </c>
      <c r="BA97" s="11">
        <v>0.96</v>
      </c>
      <c r="BB97" s="11">
        <v>6.47</v>
      </c>
      <c r="BC97" s="11"/>
      <c r="BD97" s="11">
        <v>21.5</v>
      </c>
      <c r="BE97" s="11">
        <v>327</v>
      </c>
      <c r="BF97" s="11">
        <v>111</v>
      </c>
      <c r="BG97" s="11">
        <v>38.5</v>
      </c>
      <c r="BH97" s="11">
        <v>76.900000000000006</v>
      </c>
      <c r="BI97" s="11">
        <v>49.2</v>
      </c>
      <c r="BJ97" s="11">
        <v>122</v>
      </c>
      <c r="BK97" s="11">
        <v>21.4</v>
      </c>
      <c r="BL97" s="11"/>
      <c r="BM97" s="11"/>
      <c r="BN97" s="11"/>
      <c r="BO97" s="11"/>
      <c r="BP97" s="11"/>
      <c r="BQ97" s="11"/>
      <c r="BR97" s="11"/>
      <c r="BS97" s="11"/>
      <c r="BT97" s="11"/>
      <c r="BU97" s="11">
        <v>0.44</v>
      </c>
      <c r="BV97" s="11"/>
      <c r="BW97" s="11"/>
      <c r="BX97" s="11"/>
      <c r="BY97" s="11">
        <v>6.6000000000000003E-2</v>
      </c>
      <c r="BZ97" s="11"/>
      <c r="CA97" s="163" t="s">
        <v>366</v>
      </c>
      <c r="CB97" s="37">
        <v>47.81</v>
      </c>
      <c r="CC97" s="10">
        <v>4</v>
      </c>
      <c r="CD97" s="10">
        <v>14.94</v>
      </c>
      <c r="CE97" s="10">
        <v>11.69</v>
      </c>
      <c r="CF97" s="10">
        <v>0.18</v>
      </c>
      <c r="CG97" s="10">
        <v>5.0199999999999996</v>
      </c>
      <c r="CH97" s="10">
        <v>9.32</v>
      </c>
      <c r="CI97" s="10">
        <v>3.7</v>
      </c>
      <c r="CJ97" s="10">
        <v>1.29</v>
      </c>
      <c r="CK97" s="10"/>
      <c r="CL97" s="147" t="s">
        <v>246</v>
      </c>
      <c r="CM97" s="39"/>
      <c r="CN97" s="40">
        <v>0.56170157943441601</v>
      </c>
      <c r="CO97" s="41">
        <v>18.93</v>
      </c>
      <c r="CP97" s="41"/>
      <c r="CQ97" s="41"/>
      <c r="CR97" s="41">
        <v>0.70425000000000004</v>
      </c>
      <c r="CS97" s="41">
        <v>0.51283199999999995</v>
      </c>
      <c r="CT97" s="41"/>
      <c r="CU97" s="42" t="s">
        <v>241</v>
      </c>
      <c r="CV97" s="12"/>
      <c r="CZ97" s="13"/>
    </row>
    <row r="98" spans="1:104" s="15" customFormat="1" ht="21.6" customHeight="1">
      <c r="A98" s="19" t="s">
        <v>248</v>
      </c>
      <c r="B98" s="51" t="s">
        <v>264</v>
      </c>
      <c r="C98" s="125" t="s">
        <v>86</v>
      </c>
      <c r="D98" s="52">
        <v>-21.39</v>
      </c>
      <c r="E98" s="52">
        <v>55.38</v>
      </c>
      <c r="F98" s="52"/>
      <c r="G98" s="52"/>
      <c r="H98" s="24">
        <v>0.2</v>
      </c>
      <c r="I98" s="25">
        <v>0.4</v>
      </c>
      <c r="J98" s="24"/>
      <c r="K98" s="25"/>
      <c r="L98" s="157"/>
      <c r="M98" s="126"/>
      <c r="N98" s="25">
        <v>0.2</v>
      </c>
      <c r="O98" s="25"/>
      <c r="P98" s="127"/>
      <c r="Q98" s="26">
        <v>4</v>
      </c>
      <c r="R98" s="157" t="s">
        <v>241</v>
      </c>
      <c r="S98" s="35"/>
      <c r="T98" s="36">
        <v>383</v>
      </c>
      <c r="U98" s="36"/>
      <c r="V98" s="36"/>
      <c r="W98" s="8"/>
      <c r="X98" s="36"/>
      <c r="Y98" s="36"/>
      <c r="Z98" s="36"/>
      <c r="AA98" s="8">
        <v>3.5489406304473566E-2</v>
      </c>
      <c r="AB98" s="95" t="s">
        <v>241</v>
      </c>
      <c r="AC98" s="9">
        <v>24.7</v>
      </c>
      <c r="AD98" s="9">
        <v>458</v>
      </c>
      <c r="AE98" s="9">
        <v>28.3</v>
      </c>
      <c r="AF98" s="9">
        <v>206</v>
      </c>
      <c r="AG98" s="9">
        <v>30.3</v>
      </c>
      <c r="AH98" s="9">
        <v>176</v>
      </c>
      <c r="AI98" s="9">
        <v>23.6</v>
      </c>
      <c r="AJ98" s="9">
        <v>53.7</v>
      </c>
      <c r="AK98" s="9">
        <v>7.06</v>
      </c>
      <c r="AL98" s="9">
        <v>30.1</v>
      </c>
      <c r="AM98" s="9">
        <v>7.06</v>
      </c>
      <c r="AN98" s="9">
        <v>2.29</v>
      </c>
      <c r="AO98" s="9">
        <v>6.97</v>
      </c>
      <c r="AP98" s="9">
        <v>1.05</v>
      </c>
      <c r="AQ98" s="9">
        <v>5.71</v>
      </c>
      <c r="AR98" s="9">
        <v>1.05</v>
      </c>
      <c r="AS98" s="9">
        <v>2.78</v>
      </c>
      <c r="AT98" s="9">
        <v>0.36</v>
      </c>
      <c r="AU98" s="9">
        <v>2.25</v>
      </c>
      <c r="AV98" s="9">
        <v>0.31</v>
      </c>
      <c r="AW98" s="9">
        <v>5.48</v>
      </c>
      <c r="AX98" s="9">
        <v>1.99</v>
      </c>
      <c r="AY98" s="9">
        <v>2.1</v>
      </c>
      <c r="AZ98" s="9">
        <v>2.99</v>
      </c>
      <c r="BA98" s="9">
        <v>0.77</v>
      </c>
      <c r="BB98" s="9">
        <v>5.81</v>
      </c>
      <c r="BC98" s="9"/>
      <c r="BD98" s="9">
        <v>21.6</v>
      </c>
      <c r="BE98" s="9">
        <v>335</v>
      </c>
      <c r="BF98" s="9">
        <v>91.9</v>
      </c>
      <c r="BG98" s="9">
        <v>42.6</v>
      </c>
      <c r="BH98" s="9">
        <v>106</v>
      </c>
      <c r="BI98" s="9">
        <v>42.5</v>
      </c>
      <c r="BJ98" s="9">
        <v>116</v>
      </c>
      <c r="BK98" s="9">
        <v>21.1</v>
      </c>
      <c r="BL98" s="9"/>
      <c r="BM98" s="9"/>
      <c r="BN98" s="9"/>
      <c r="BO98" s="9"/>
      <c r="BP98" s="9"/>
      <c r="BQ98" s="9"/>
      <c r="BR98" s="9"/>
      <c r="BS98" s="9"/>
      <c r="BT98" s="9"/>
      <c r="BU98" s="9">
        <v>0.37</v>
      </c>
      <c r="BV98" s="9"/>
      <c r="BW98" s="9"/>
      <c r="BX98" s="9"/>
      <c r="BY98" s="9">
        <v>5.6000000000000001E-2</v>
      </c>
      <c r="BZ98" s="9"/>
      <c r="CA98" s="165" t="s">
        <v>366</v>
      </c>
      <c r="CB98" s="38">
        <v>48.17</v>
      </c>
      <c r="CC98" s="6">
        <v>3.76</v>
      </c>
      <c r="CD98" s="6">
        <v>14.62</v>
      </c>
      <c r="CE98" s="6">
        <v>11.57</v>
      </c>
      <c r="CF98" s="6">
        <v>0.16</v>
      </c>
      <c r="CG98" s="6">
        <v>5.22</v>
      </c>
      <c r="CH98" s="6">
        <v>9.5500000000000007</v>
      </c>
      <c r="CI98" s="6">
        <v>3.35</v>
      </c>
      <c r="CJ98" s="6">
        <v>1.3</v>
      </c>
      <c r="CK98" s="6"/>
      <c r="CL98" s="150" t="s">
        <v>246</v>
      </c>
      <c r="CM98" s="43"/>
      <c r="CN98" s="44">
        <v>0.53505710994895272</v>
      </c>
      <c r="CO98" s="45">
        <v>18.829999999999998</v>
      </c>
      <c r="CP98" s="45"/>
      <c r="CQ98" s="45"/>
      <c r="CR98" s="45">
        <v>0.70430000000000004</v>
      </c>
      <c r="CS98" s="45">
        <v>0.51285000000000003</v>
      </c>
      <c r="CT98" s="45"/>
      <c r="CU98" s="46" t="s">
        <v>241</v>
      </c>
      <c r="CV98" s="12"/>
      <c r="CZ98" s="13"/>
    </row>
    <row r="99" spans="1:104" s="15" customFormat="1" ht="18" customHeight="1">
      <c r="A99" s="18" t="s">
        <v>249</v>
      </c>
      <c r="B99" s="49" t="s">
        <v>265</v>
      </c>
      <c r="C99" s="117" t="s">
        <v>86</v>
      </c>
      <c r="D99" s="50">
        <v>-17.57</v>
      </c>
      <c r="E99" s="50">
        <v>-148.82</v>
      </c>
      <c r="F99" s="50"/>
      <c r="G99" s="50"/>
      <c r="H99" s="21">
        <v>1.5</v>
      </c>
      <c r="I99" s="22">
        <v>0.4</v>
      </c>
      <c r="J99" s="21"/>
      <c r="K99" s="22"/>
      <c r="L99" s="155"/>
      <c r="M99" s="118"/>
      <c r="N99" s="22">
        <v>1.5</v>
      </c>
      <c r="O99" s="22"/>
      <c r="P99" s="119"/>
      <c r="Q99" s="23">
        <v>4</v>
      </c>
      <c r="R99" s="155" t="s">
        <v>241</v>
      </c>
      <c r="S99" s="31"/>
      <c r="T99" s="32">
        <v>690</v>
      </c>
      <c r="U99" s="32"/>
      <c r="V99" s="32"/>
      <c r="W99" s="33"/>
      <c r="X99" s="32"/>
      <c r="Y99" s="32"/>
      <c r="Z99" s="32"/>
      <c r="AA99" s="33">
        <v>2.5496161603672008E-2</v>
      </c>
      <c r="AB99" s="94" t="s">
        <v>241</v>
      </c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63"/>
      <c r="CB99" s="37">
        <v>48.02</v>
      </c>
      <c r="CC99" s="10">
        <v>3.7</v>
      </c>
      <c r="CD99" s="10">
        <v>16.25</v>
      </c>
      <c r="CE99" s="10">
        <v>9.36</v>
      </c>
      <c r="CF99" s="10"/>
      <c r="CG99" s="10">
        <v>3.82</v>
      </c>
      <c r="CH99" s="10">
        <v>8.43</v>
      </c>
      <c r="CI99" s="10">
        <v>3.7</v>
      </c>
      <c r="CJ99" s="10">
        <v>3.26</v>
      </c>
      <c r="CK99" s="10"/>
      <c r="CL99" s="147" t="s">
        <v>246</v>
      </c>
      <c r="CM99" s="39"/>
      <c r="CN99" s="40">
        <v>0.68541501344775513</v>
      </c>
      <c r="CO99" s="41">
        <v>19.03</v>
      </c>
      <c r="CP99" s="41"/>
      <c r="CQ99" s="41"/>
      <c r="CR99" s="41">
        <v>0.70501000000000003</v>
      </c>
      <c r="CS99" s="41">
        <v>0.51271299999999997</v>
      </c>
      <c r="CT99" s="41"/>
      <c r="CU99" s="42" t="s">
        <v>241</v>
      </c>
      <c r="CV99" s="12"/>
      <c r="CZ99" s="13"/>
    </row>
    <row r="100" spans="1:104" s="15" customFormat="1" ht="21.6" customHeight="1">
      <c r="A100" s="19" t="s">
        <v>250</v>
      </c>
      <c r="B100" s="51" t="s">
        <v>265</v>
      </c>
      <c r="C100" s="125" t="s">
        <v>86</v>
      </c>
      <c r="D100" s="52">
        <v>-17.489999999999998</v>
      </c>
      <c r="E100" s="52">
        <v>-148.84</v>
      </c>
      <c r="F100" s="52" t="s">
        <v>251</v>
      </c>
      <c r="G100" s="52"/>
      <c r="H100" s="24">
        <v>2.9</v>
      </c>
      <c r="I100" s="25">
        <v>0.4</v>
      </c>
      <c r="J100" s="24"/>
      <c r="K100" s="25"/>
      <c r="L100" s="157"/>
      <c r="M100" s="126"/>
      <c r="N100" s="25">
        <v>2.9</v>
      </c>
      <c r="O100" s="25"/>
      <c r="P100" s="127"/>
      <c r="Q100" s="26">
        <v>4</v>
      </c>
      <c r="R100" s="157" t="s">
        <v>241</v>
      </c>
      <c r="S100" s="35">
        <v>1100</v>
      </c>
      <c r="T100" s="36">
        <v>580</v>
      </c>
      <c r="U100" s="36">
        <v>1700</v>
      </c>
      <c r="V100" s="36">
        <v>38</v>
      </c>
      <c r="W100" s="8">
        <v>0.95</v>
      </c>
      <c r="X100" s="36">
        <v>160</v>
      </c>
      <c r="Y100" s="36">
        <v>980</v>
      </c>
      <c r="Z100" s="36">
        <v>16.379310344827587</v>
      </c>
      <c r="AA100" s="8">
        <v>2.9111197077429367E-2</v>
      </c>
      <c r="AB100" s="95" t="s">
        <v>243</v>
      </c>
      <c r="AC100" s="9">
        <v>53</v>
      </c>
      <c r="AD100" s="9">
        <v>901</v>
      </c>
      <c r="AE100" s="9">
        <v>32</v>
      </c>
      <c r="AF100" s="9">
        <v>368</v>
      </c>
      <c r="AG100" s="9">
        <v>50</v>
      </c>
      <c r="AH100" s="9">
        <v>684</v>
      </c>
      <c r="AI100" s="9">
        <v>50</v>
      </c>
      <c r="AJ100" s="9">
        <v>110</v>
      </c>
      <c r="AK100" s="9">
        <v>14</v>
      </c>
      <c r="AL100" s="9">
        <v>59</v>
      </c>
      <c r="AM100" s="9">
        <v>12</v>
      </c>
      <c r="AN100" s="9">
        <v>4</v>
      </c>
      <c r="AO100" s="9">
        <v>10</v>
      </c>
      <c r="AP100" s="9"/>
      <c r="AQ100" s="9">
        <v>7</v>
      </c>
      <c r="AR100" s="9"/>
      <c r="AS100" s="9">
        <v>3</v>
      </c>
      <c r="AT100" s="9"/>
      <c r="AU100" s="9">
        <v>2</v>
      </c>
      <c r="AV100" s="9"/>
      <c r="AW100" s="9">
        <v>8</v>
      </c>
      <c r="AX100" s="9">
        <v>3</v>
      </c>
      <c r="AY100" s="9">
        <v>7</v>
      </c>
      <c r="AZ100" s="9">
        <v>8</v>
      </c>
      <c r="BA100" s="9">
        <v>2</v>
      </c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165" t="s">
        <v>243</v>
      </c>
      <c r="CB100" s="38">
        <v>48.62</v>
      </c>
      <c r="CC100" s="6">
        <v>3.6</v>
      </c>
      <c r="CD100" s="6">
        <v>14.9</v>
      </c>
      <c r="CE100" s="6">
        <v>10.6</v>
      </c>
      <c r="CF100" s="6">
        <v>0.1</v>
      </c>
      <c r="CG100" s="6">
        <v>6</v>
      </c>
      <c r="CH100" s="6">
        <v>10.199999999999999</v>
      </c>
      <c r="CI100" s="6">
        <v>3.1</v>
      </c>
      <c r="CJ100" s="6">
        <v>2.4</v>
      </c>
      <c r="CK100" s="6">
        <v>0.7</v>
      </c>
      <c r="CL100" s="150" t="s">
        <v>243</v>
      </c>
      <c r="CM100" s="43">
        <v>6.37</v>
      </c>
      <c r="CN100" s="44">
        <v>0.70843212302953162</v>
      </c>
      <c r="CO100" s="45">
        <v>19.117000000000001</v>
      </c>
      <c r="CP100" s="45">
        <v>15.624000000000001</v>
      </c>
      <c r="CQ100" s="45">
        <v>38.982999999999997</v>
      </c>
      <c r="CR100" s="45">
        <v>0.70550999999999997</v>
      </c>
      <c r="CS100" s="45">
        <v>0.51270700000000002</v>
      </c>
      <c r="CT100" s="45"/>
      <c r="CU100" s="46" t="s">
        <v>252</v>
      </c>
      <c r="CV100" s="12"/>
      <c r="CZ100" s="13"/>
    </row>
    <row r="101" spans="1:104" s="15" customFormat="1" ht="18" customHeight="1">
      <c r="A101" s="18" t="s">
        <v>253</v>
      </c>
      <c r="B101" s="49" t="s">
        <v>262</v>
      </c>
      <c r="C101" s="117" t="s">
        <v>86</v>
      </c>
      <c r="D101" s="50">
        <v>-27.38</v>
      </c>
      <c r="E101" s="50">
        <v>-109.68</v>
      </c>
      <c r="F101" s="50" t="s">
        <v>254</v>
      </c>
      <c r="G101" s="50"/>
      <c r="H101" s="21">
        <v>1.1000000000000001</v>
      </c>
      <c r="I101" s="22">
        <v>0.5</v>
      </c>
      <c r="J101" s="21"/>
      <c r="K101" s="22"/>
      <c r="L101" s="155"/>
      <c r="M101" s="118"/>
      <c r="N101" s="22">
        <v>1.1000000000000001</v>
      </c>
      <c r="O101" s="22"/>
      <c r="P101" s="119"/>
      <c r="Q101" s="23">
        <v>2</v>
      </c>
      <c r="R101" s="155" t="s">
        <v>241</v>
      </c>
      <c r="S101" s="31"/>
      <c r="T101" s="32">
        <v>473</v>
      </c>
      <c r="U101" s="32"/>
      <c r="V101" s="32"/>
      <c r="W101" s="33"/>
      <c r="X101" s="32"/>
      <c r="Y101" s="32"/>
      <c r="Z101" s="32"/>
      <c r="AA101" s="33">
        <v>5.9976462653898027E-2</v>
      </c>
      <c r="AB101" s="94" t="s">
        <v>241</v>
      </c>
      <c r="AC101" s="11">
        <v>17.399999999999999</v>
      </c>
      <c r="AD101" s="11">
        <v>336</v>
      </c>
      <c r="AE101" s="11">
        <v>34.700000000000003</v>
      </c>
      <c r="AF101" s="11">
        <v>250</v>
      </c>
      <c r="AG101" s="11">
        <v>40.700000000000003</v>
      </c>
      <c r="AH101" s="11">
        <v>152</v>
      </c>
      <c r="AI101" s="11">
        <v>24.9</v>
      </c>
      <c r="AJ101" s="11">
        <v>55.4</v>
      </c>
      <c r="AK101" s="11">
        <v>7</v>
      </c>
      <c r="AL101" s="11">
        <v>29.7</v>
      </c>
      <c r="AM101" s="11">
        <v>7.05</v>
      </c>
      <c r="AN101" s="11">
        <v>2.1800000000000002</v>
      </c>
      <c r="AO101" s="11">
        <v>7.41</v>
      </c>
      <c r="AP101" s="11">
        <v>1.05</v>
      </c>
      <c r="AQ101" s="11">
        <v>6.14</v>
      </c>
      <c r="AR101" s="11">
        <v>1.18</v>
      </c>
      <c r="AS101" s="11">
        <v>3.37</v>
      </c>
      <c r="AT101" s="11">
        <v>0.44</v>
      </c>
      <c r="AU101" s="11">
        <v>2.98</v>
      </c>
      <c r="AV101" s="11">
        <v>0.41</v>
      </c>
      <c r="AW101" s="11">
        <v>5.56</v>
      </c>
      <c r="AX101" s="11">
        <v>6.99</v>
      </c>
      <c r="AY101" s="11">
        <v>1.44</v>
      </c>
      <c r="AZ101" s="11">
        <v>2.37</v>
      </c>
      <c r="BA101" s="11">
        <v>0.77</v>
      </c>
      <c r="BB101" s="11"/>
      <c r="BC101" s="11"/>
      <c r="BD101" s="11">
        <v>28.2</v>
      </c>
      <c r="BE101" s="11">
        <v>342</v>
      </c>
      <c r="BF101" s="11">
        <v>119</v>
      </c>
      <c r="BG101" s="11">
        <v>36.4</v>
      </c>
      <c r="BH101" s="11">
        <v>80</v>
      </c>
      <c r="BI101" s="11">
        <v>60.1</v>
      </c>
      <c r="BJ101" s="11">
        <v>135</v>
      </c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63"/>
      <c r="CB101" s="37">
        <v>48.2</v>
      </c>
      <c r="CC101" s="10">
        <v>3.0379999999999998</v>
      </c>
      <c r="CD101" s="10">
        <v>16.079999999999998</v>
      </c>
      <c r="CE101" s="10">
        <v>11.2</v>
      </c>
      <c r="CF101" s="10">
        <v>0.17</v>
      </c>
      <c r="CG101" s="10">
        <v>5.88</v>
      </c>
      <c r="CH101" s="10">
        <v>9.43</v>
      </c>
      <c r="CI101" s="10">
        <v>3.38</v>
      </c>
      <c r="CJ101" s="10">
        <v>0.95</v>
      </c>
      <c r="CK101" s="10">
        <v>0.44700000000000001</v>
      </c>
      <c r="CL101" s="147" t="s">
        <v>347</v>
      </c>
      <c r="CM101" s="39"/>
      <c r="CN101" s="40">
        <v>0.60852489814554744</v>
      </c>
      <c r="CO101" s="41">
        <v>19.75</v>
      </c>
      <c r="CP101" s="41">
        <v>15.627000000000001</v>
      </c>
      <c r="CQ101" s="41">
        <v>39.423000000000002</v>
      </c>
      <c r="CR101" s="41">
        <v>0.70316999999999996</v>
      </c>
      <c r="CS101" s="41">
        <v>0.51293200000000005</v>
      </c>
      <c r="CT101" s="41"/>
      <c r="CU101" s="42" t="s">
        <v>241</v>
      </c>
      <c r="CV101" s="12"/>
      <c r="CZ101" s="13"/>
    </row>
    <row r="102" spans="1:104" s="15" customFormat="1" ht="21.6" customHeight="1">
      <c r="A102" s="19" t="s">
        <v>255</v>
      </c>
      <c r="B102" s="51" t="s">
        <v>262</v>
      </c>
      <c r="C102" s="125" t="s">
        <v>86</v>
      </c>
      <c r="D102" s="52">
        <v>-26.83</v>
      </c>
      <c r="E102" s="52">
        <v>-110.05</v>
      </c>
      <c r="F102" s="52"/>
      <c r="G102" s="52"/>
      <c r="H102" s="24">
        <v>0.3</v>
      </c>
      <c r="I102" s="25">
        <v>0.5</v>
      </c>
      <c r="J102" s="24"/>
      <c r="K102" s="25"/>
      <c r="L102" s="157"/>
      <c r="M102" s="126"/>
      <c r="N102" s="25">
        <v>0.3</v>
      </c>
      <c r="O102" s="25"/>
      <c r="P102" s="127"/>
      <c r="Q102" s="26">
        <v>3</v>
      </c>
      <c r="R102" s="157" t="s">
        <v>241</v>
      </c>
      <c r="S102" s="35"/>
      <c r="T102" s="36">
        <v>365</v>
      </c>
      <c r="U102" s="36"/>
      <c r="V102" s="36"/>
      <c r="W102" s="8"/>
      <c r="X102" s="36"/>
      <c r="Y102" s="36"/>
      <c r="Z102" s="36"/>
      <c r="AA102" s="8">
        <v>5.5655627760428025E-2</v>
      </c>
      <c r="AB102" s="95" t="s">
        <v>241</v>
      </c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>
        <v>1.31</v>
      </c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165"/>
      <c r="CB102" s="38">
        <v>48.18</v>
      </c>
      <c r="CC102" s="6"/>
      <c r="CD102" s="6">
        <v>16.48</v>
      </c>
      <c r="CE102" s="6">
        <v>10.14</v>
      </c>
      <c r="CF102" s="6"/>
      <c r="CG102" s="6">
        <v>6.25</v>
      </c>
      <c r="CH102" s="6">
        <v>9.91</v>
      </c>
      <c r="CI102" s="6"/>
      <c r="CJ102" s="6">
        <v>0.79</v>
      </c>
      <c r="CK102" s="6"/>
      <c r="CL102" s="150" t="s">
        <v>376</v>
      </c>
      <c r="CM102" s="43"/>
      <c r="CN102" s="44">
        <v>0.55660630186213278</v>
      </c>
      <c r="CO102" s="45">
        <v>19.61</v>
      </c>
      <c r="CP102" s="45">
        <v>15.618</v>
      </c>
      <c r="CQ102" s="45">
        <v>39.273000000000003</v>
      </c>
      <c r="CR102" s="45">
        <v>0.70299999999999996</v>
      </c>
      <c r="CS102" s="45">
        <v>0.51297599999999999</v>
      </c>
      <c r="CT102" s="45"/>
      <c r="CU102" s="46" t="s">
        <v>241</v>
      </c>
      <c r="CV102" s="12"/>
      <c r="CZ102" s="13"/>
    </row>
    <row r="103" spans="1:104" s="15" customFormat="1" ht="18" customHeight="1">
      <c r="A103" s="18" t="s">
        <v>256</v>
      </c>
      <c r="B103" s="49" t="s">
        <v>266</v>
      </c>
      <c r="C103" s="117" t="s">
        <v>86</v>
      </c>
      <c r="D103" s="50">
        <v>-36.35</v>
      </c>
      <c r="E103" s="50">
        <v>-113.93</v>
      </c>
      <c r="F103" s="50"/>
      <c r="G103" s="50"/>
      <c r="H103" s="21">
        <v>0.9</v>
      </c>
      <c r="I103" s="22">
        <v>0.5</v>
      </c>
      <c r="J103" s="21"/>
      <c r="K103" s="22"/>
      <c r="L103" s="155"/>
      <c r="M103" s="118"/>
      <c r="N103" s="22">
        <v>0.9</v>
      </c>
      <c r="O103" s="22"/>
      <c r="P103" s="119"/>
      <c r="Q103" s="23">
        <v>3</v>
      </c>
      <c r="R103" s="155" t="s">
        <v>241</v>
      </c>
      <c r="S103" s="31"/>
      <c r="T103" s="32">
        <v>292</v>
      </c>
      <c r="U103" s="32"/>
      <c r="V103" s="32"/>
      <c r="W103" s="33"/>
      <c r="X103" s="32"/>
      <c r="Y103" s="32"/>
      <c r="Z103" s="32"/>
      <c r="AA103" s="33">
        <v>6.3953375899255482E-2</v>
      </c>
      <c r="AB103" s="94" t="s">
        <v>241</v>
      </c>
      <c r="AC103" s="11">
        <v>11.89</v>
      </c>
      <c r="AD103" s="11">
        <v>299.89</v>
      </c>
      <c r="AE103" s="11"/>
      <c r="AF103" s="11">
        <v>192.4</v>
      </c>
      <c r="AG103" s="11">
        <v>27.43</v>
      </c>
      <c r="AH103" s="11">
        <v>135.51</v>
      </c>
      <c r="AI103" s="11">
        <v>20.2</v>
      </c>
      <c r="AJ103" s="11">
        <v>45.14</v>
      </c>
      <c r="AK103" s="11">
        <v>6.08</v>
      </c>
      <c r="AL103" s="11">
        <v>25.78</v>
      </c>
      <c r="AM103" s="11">
        <v>6.34</v>
      </c>
      <c r="AN103" s="11">
        <v>2.08</v>
      </c>
      <c r="AO103" s="11">
        <v>6.78</v>
      </c>
      <c r="AP103" s="11">
        <v>1.0900000000000001</v>
      </c>
      <c r="AQ103" s="11">
        <v>6.55</v>
      </c>
      <c r="AR103" s="11">
        <v>1.3</v>
      </c>
      <c r="AS103" s="11">
        <v>3.49</v>
      </c>
      <c r="AT103" s="11">
        <v>0.48</v>
      </c>
      <c r="AU103" s="11">
        <v>3.14</v>
      </c>
      <c r="AV103" s="11">
        <v>0.45</v>
      </c>
      <c r="AW103" s="11">
        <v>4.71</v>
      </c>
      <c r="AX103" s="11">
        <v>1.55</v>
      </c>
      <c r="AY103" s="11">
        <v>1.33</v>
      </c>
      <c r="AZ103" s="11">
        <v>1.9570000000000001</v>
      </c>
      <c r="BA103" s="11">
        <v>0.59599999999999997</v>
      </c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>
        <v>0.16700000000000001</v>
      </c>
      <c r="BV103" s="11"/>
      <c r="BW103" s="11"/>
      <c r="BX103" s="11"/>
      <c r="BY103" s="11"/>
      <c r="BZ103" s="11"/>
      <c r="CA103" s="163" t="s">
        <v>378</v>
      </c>
      <c r="CB103" s="37">
        <v>49.45</v>
      </c>
      <c r="CC103" s="10">
        <v>2.66</v>
      </c>
      <c r="CD103" s="10">
        <v>14.2</v>
      </c>
      <c r="CE103" s="10">
        <v>11.9</v>
      </c>
      <c r="CF103" s="10">
        <v>0.26</v>
      </c>
      <c r="CG103" s="10">
        <v>6.13</v>
      </c>
      <c r="CH103" s="10">
        <v>10.69</v>
      </c>
      <c r="CI103" s="10">
        <v>3.05</v>
      </c>
      <c r="CJ103" s="10">
        <v>0.55000000000000004</v>
      </c>
      <c r="CK103" s="10">
        <v>0.38</v>
      </c>
      <c r="CL103" s="147" t="s">
        <v>246</v>
      </c>
      <c r="CM103" s="39"/>
      <c r="CN103" s="40">
        <v>0.71544388045649621</v>
      </c>
      <c r="CO103" s="41">
        <v>20.190000000000001</v>
      </c>
      <c r="CP103" s="41"/>
      <c r="CQ103" s="41"/>
      <c r="CR103" s="41">
        <v>0.70304999999999995</v>
      </c>
      <c r="CS103" s="41">
        <v>0.51288599999999995</v>
      </c>
      <c r="CT103" s="41"/>
      <c r="CU103" s="42" t="s">
        <v>241</v>
      </c>
      <c r="CV103" s="12"/>
      <c r="CZ103" s="13"/>
    </row>
    <row r="104" spans="1:104" s="15" customFormat="1" ht="21.6" customHeight="1">
      <c r="A104" s="19" t="s">
        <v>257</v>
      </c>
      <c r="B104" s="51" t="s">
        <v>266</v>
      </c>
      <c r="C104" s="125" t="s">
        <v>86</v>
      </c>
      <c r="D104" s="52">
        <v>-37.630000000000003</v>
      </c>
      <c r="E104" s="52">
        <v>-111.35</v>
      </c>
      <c r="F104" s="52"/>
      <c r="G104" s="52"/>
      <c r="H104" s="24">
        <v>-1.3</v>
      </c>
      <c r="I104" s="25">
        <v>0.6</v>
      </c>
      <c r="J104" s="24"/>
      <c r="K104" s="25"/>
      <c r="L104" s="157"/>
      <c r="M104" s="126"/>
      <c r="N104" s="25">
        <v>-1.3</v>
      </c>
      <c r="O104" s="25"/>
      <c r="P104" s="127"/>
      <c r="Q104" s="26">
        <v>20</v>
      </c>
      <c r="R104" s="157" t="s">
        <v>241</v>
      </c>
      <c r="S104" s="35"/>
      <c r="T104" s="36">
        <v>58</v>
      </c>
      <c r="U104" s="36"/>
      <c r="V104" s="36"/>
      <c r="W104" s="8"/>
      <c r="X104" s="36"/>
      <c r="Y104" s="36"/>
      <c r="Z104" s="36"/>
      <c r="AA104" s="8">
        <v>2.6871874225319413E-2</v>
      </c>
      <c r="AB104" s="95" t="s">
        <v>241</v>
      </c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165"/>
      <c r="CB104" s="38">
        <v>49.78</v>
      </c>
      <c r="CC104" s="6"/>
      <c r="CD104" s="6">
        <v>14.97</v>
      </c>
      <c r="CE104" s="6">
        <v>9.6300000000000008</v>
      </c>
      <c r="CF104" s="6"/>
      <c r="CG104" s="6">
        <v>7.45</v>
      </c>
      <c r="CH104" s="6">
        <v>12.34</v>
      </c>
      <c r="CI104" s="6"/>
      <c r="CJ104" s="6">
        <v>0.26</v>
      </c>
      <c r="CK104" s="6"/>
      <c r="CL104" s="150" t="s">
        <v>246</v>
      </c>
      <c r="CM104" s="43"/>
      <c r="CN104" s="44">
        <v>0.46890480826491593</v>
      </c>
      <c r="CO104" s="45">
        <v>19.25</v>
      </c>
      <c r="CP104" s="45"/>
      <c r="CQ104" s="45"/>
      <c r="CR104" s="45">
        <v>0.70265999999999995</v>
      </c>
      <c r="CS104" s="45">
        <v>0.51300999999999997</v>
      </c>
      <c r="CT104" s="45"/>
      <c r="CU104" s="46" t="s">
        <v>241</v>
      </c>
      <c r="CV104" s="12"/>
      <c r="CZ104" s="13"/>
    </row>
    <row r="105" spans="1:104" s="15" customFormat="1" ht="18" customHeight="1">
      <c r="A105" s="18" t="s">
        <v>258</v>
      </c>
      <c r="B105" s="49" t="s">
        <v>267</v>
      </c>
      <c r="C105" s="117" t="s">
        <v>86</v>
      </c>
      <c r="D105" s="50">
        <v>-29</v>
      </c>
      <c r="E105" s="50">
        <v>-140.25</v>
      </c>
      <c r="F105" s="50"/>
      <c r="G105" s="50"/>
      <c r="H105" s="21">
        <v>0.4</v>
      </c>
      <c r="I105" s="22">
        <v>0.4</v>
      </c>
      <c r="J105" s="21"/>
      <c r="K105" s="22"/>
      <c r="L105" s="155"/>
      <c r="M105" s="118"/>
      <c r="N105" s="22">
        <v>0.4</v>
      </c>
      <c r="O105" s="22"/>
      <c r="P105" s="119"/>
      <c r="Q105" s="23">
        <v>4</v>
      </c>
      <c r="R105" s="155" t="s">
        <v>241</v>
      </c>
      <c r="S105" s="31"/>
      <c r="T105" s="32">
        <v>595</v>
      </c>
      <c r="U105" s="32"/>
      <c r="V105" s="32"/>
      <c r="W105" s="33"/>
      <c r="X105" s="32"/>
      <c r="Y105" s="32"/>
      <c r="Z105" s="32"/>
      <c r="AA105" s="33">
        <v>4.5652085906621058E-2</v>
      </c>
      <c r="AB105" s="94" t="s">
        <v>241</v>
      </c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63"/>
      <c r="CB105" s="37">
        <v>44.56</v>
      </c>
      <c r="CC105" s="10"/>
      <c r="CD105" s="10">
        <v>15.78</v>
      </c>
      <c r="CE105" s="10">
        <v>12.63</v>
      </c>
      <c r="CF105" s="10"/>
      <c r="CG105" s="10">
        <v>5.09</v>
      </c>
      <c r="CH105" s="10">
        <v>11.53</v>
      </c>
      <c r="CI105" s="10"/>
      <c r="CJ105" s="10">
        <v>1.57</v>
      </c>
      <c r="CK105" s="10"/>
      <c r="CL105" s="147" t="s">
        <v>246</v>
      </c>
      <c r="CM105" s="39"/>
      <c r="CN105" s="40">
        <v>0.65198255240887781</v>
      </c>
      <c r="CO105" s="41">
        <v>19.399999999999999</v>
      </c>
      <c r="CP105" s="41"/>
      <c r="CQ105" s="41"/>
      <c r="CR105" s="41">
        <v>0.70376000000000005</v>
      </c>
      <c r="CS105" s="41">
        <v>0.51279200000000003</v>
      </c>
      <c r="CT105" s="41"/>
      <c r="CU105" s="42" t="s">
        <v>241</v>
      </c>
      <c r="CV105" s="12"/>
      <c r="CZ105" s="13"/>
    </row>
    <row r="106" spans="1:104" s="15" customFormat="1" ht="21.6" customHeight="1">
      <c r="A106" s="19" t="s">
        <v>259</v>
      </c>
      <c r="B106" s="51" t="s">
        <v>267</v>
      </c>
      <c r="C106" s="125" t="s">
        <v>86</v>
      </c>
      <c r="D106" s="52">
        <v>-28.97</v>
      </c>
      <c r="E106" s="52">
        <v>-140.25</v>
      </c>
      <c r="F106" s="52">
        <v>1480</v>
      </c>
      <c r="G106" s="52"/>
      <c r="H106" s="24">
        <v>0.1</v>
      </c>
      <c r="I106" s="25">
        <v>0.3</v>
      </c>
      <c r="J106" s="24"/>
      <c r="K106" s="25"/>
      <c r="L106" s="157"/>
      <c r="M106" s="126"/>
      <c r="N106" s="25">
        <v>0.1</v>
      </c>
      <c r="O106" s="25"/>
      <c r="P106" s="127"/>
      <c r="Q106" s="26">
        <v>4</v>
      </c>
      <c r="R106" s="157" t="s">
        <v>241</v>
      </c>
      <c r="S106" s="35"/>
      <c r="T106" s="36">
        <v>519</v>
      </c>
      <c r="U106" s="36"/>
      <c r="V106" s="36"/>
      <c r="W106" s="8"/>
      <c r="X106" s="36"/>
      <c r="Y106" s="36"/>
      <c r="Z106" s="36"/>
      <c r="AA106" s="8">
        <v>6.2518805309734513E-2</v>
      </c>
      <c r="AB106" s="95" t="s">
        <v>241</v>
      </c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165"/>
      <c r="CB106" s="38">
        <v>47.03</v>
      </c>
      <c r="CC106" s="6"/>
      <c r="CD106" s="6">
        <v>12.45</v>
      </c>
      <c r="CE106" s="6">
        <v>15.48</v>
      </c>
      <c r="CF106" s="6"/>
      <c r="CG106" s="6">
        <v>4.51</v>
      </c>
      <c r="CH106" s="6">
        <v>9.4</v>
      </c>
      <c r="CI106" s="6"/>
      <c r="CJ106" s="6">
        <v>1</v>
      </c>
      <c r="CK106" s="6"/>
      <c r="CL106" s="150" t="s">
        <v>246</v>
      </c>
      <c r="CM106" s="43"/>
      <c r="CN106" s="44">
        <v>0.61921724586880345</v>
      </c>
      <c r="CO106" s="45">
        <v>19.399999999999999</v>
      </c>
      <c r="CP106" s="45"/>
      <c r="CQ106" s="45"/>
      <c r="CR106" s="45">
        <v>0.70367999999999997</v>
      </c>
      <c r="CS106" s="45">
        <v>0.51283400000000001</v>
      </c>
      <c r="CT106" s="45"/>
      <c r="CU106" s="46" t="s">
        <v>241</v>
      </c>
      <c r="CV106" s="12"/>
      <c r="CZ106" s="13"/>
    </row>
    <row r="107" spans="1:104" s="15" customFormat="1" ht="18" customHeight="1">
      <c r="A107" s="18" t="s">
        <v>260</v>
      </c>
      <c r="B107" s="49" t="s">
        <v>268</v>
      </c>
      <c r="C107" s="117" t="s">
        <v>86</v>
      </c>
      <c r="D107" s="50">
        <v>-16.36</v>
      </c>
      <c r="E107" s="50">
        <v>-9.01</v>
      </c>
      <c r="F107" s="50"/>
      <c r="G107" s="50"/>
      <c r="H107" s="21">
        <v>-1.6</v>
      </c>
      <c r="I107" s="22">
        <v>0.6</v>
      </c>
      <c r="J107" s="21"/>
      <c r="K107" s="22"/>
      <c r="L107" s="155"/>
      <c r="M107" s="118"/>
      <c r="N107" s="22">
        <v>-1.6</v>
      </c>
      <c r="O107" s="22"/>
      <c r="P107" s="119"/>
      <c r="Q107" s="23">
        <v>2</v>
      </c>
      <c r="R107" s="155" t="s">
        <v>241</v>
      </c>
      <c r="S107" s="31"/>
      <c r="T107" s="32">
        <v>749</v>
      </c>
      <c r="U107" s="32"/>
      <c r="V107" s="32"/>
      <c r="W107" s="33">
        <v>1.52607</v>
      </c>
      <c r="X107" s="32"/>
      <c r="Y107" s="32"/>
      <c r="Z107" s="32">
        <v>20.374766355140189</v>
      </c>
      <c r="AA107" s="33">
        <v>4.2358983217085172E-2</v>
      </c>
      <c r="AB107" s="94" t="s">
        <v>241</v>
      </c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63"/>
      <c r="CB107" s="37">
        <v>52.2</v>
      </c>
      <c r="CC107" s="10">
        <v>2.1</v>
      </c>
      <c r="CD107" s="10">
        <v>16.05</v>
      </c>
      <c r="CE107" s="10">
        <v>11.12</v>
      </c>
      <c r="CF107" s="10">
        <v>0.23</v>
      </c>
      <c r="CG107" s="10">
        <v>2.81</v>
      </c>
      <c r="CH107" s="10">
        <v>6.16</v>
      </c>
      <c r="CI107" s="10">
        <v>5.35</v>
      </c>
      <c r="CJ107" s="10">
        <v>2.13</v>
      </c>
      <c r="CK107" s="10">
        <v>1.1299999999999999</v>
      </c>
      <c r="CL107" s="147" t="s">
        <v>275</v>
      </c>
      <c r="CM107" s="39"/>
      <c r="CN107" s="40">
        <v>0.81522648364166095</v>
      </c>
      <c r="CO107" s="41">
        <v>20.56</v>
      </c>
      <c r="CP107" s="41"/>
      <c r="CQ107" s="41"/>
      <c r="CR107" s="41">
        <v>0.70301000000000002</v>
      </c>
      <c r="CS107" s="41">
        <v>0.51283100000000004</v>
      </c>
      <c r="CT107" s="41"/>
      <c r="CU107" s="42" t="s">
        <v>241</v>
      </c>
      <c r="CV107" s="12"/>
      <c r="CZ107" s="13"/>
    </row>
    <row r="108" spans="1:104" s="15" customFormat="1" ht="18" customHeight="1">
      <c r="A108" s="19" t="s">
        <v>261</v>
      </c>
      <c r="B108" s="51" t="s">
        <v>268</v>
      </c>
      <c r="C108" s="125" t="s">
        <v>86</v>
      </c>
      <c r="D108" s="52">
        <v>-16.45</v>
      </c>
      <c r="E108" s="52">
        <v>-9.08</v>
      </c>
      <c r="F108" s="52"/>
      <c r="G108" s="52"/>
      <c r="H108" s="24">
        <v>-0.9</v>
      </c>
      <c r="I108" s="25">
        <v>0.6</v>
      </c>
      <c r="J108" s="24"/>
      <c r="K108" s="25"/>
      <c r="L108" s="157"/>
      <c r="M108" s="126"/>
      <c r="N108" s="25">
        <v>-0.9</v>
      </c>
      <c r="O108" s="25"/>
      <c r="P108" s="127"/>
      <c r="Q108" s="26">
        <v>2</v>
      </c>
      <c r="R108" s="157" t="s">
        <v>241</v>
      </c>
      <c r="S108" s="35"/>
      <c r="T108" s="36">
        <v>400</v>
      </c>
      <c r="U108" s="36"/>
      <c r="V108" s="36"/>
      <c r="W108" s="8"/>
      <c r="X108" s="36"/>
      <c r="Y108" s="36"/>
      <c r="Z108" s="36"/>
      <c r="AA108" s="8">
        <v>4.0153375279212915E-2</v>
      </c>
      <c r="AB108" s="95" t="s">
        <v>241</v>
      </c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165"/>
      <c r="CB108" s="38">
        <v>48.15</v>
      </c>
      <c r="CC108" s="6"/>
      <c r="CD108" s="6">
        <v>14.26</v>
      </c>
      <c r="CE108" s="6">
        <v>13.93</v>
      </c>
      <c r="CF108" s="6"/>
      <c r="CG108" s="6">
        <v>4.51</v>
      </c>
      <c r="CH108" s="6">
        <v>9.07</v>
      </c>
      <c r="CI108" s="6"/>
      <c r="CJ108" s="6">
        <v>1.2</v>
      </c>
      <c r="CK108" s="6"/>
      <c r="CL108" s="150" t="s">
        <v>246</v>
      </c>
      <c r="CM108" s="43"/>
      <c r="CN108" s="44">
        <v>0.81110591002240851</v>
      </c>
      <c r="CO108" s="45">
        <v>20.56</v>
      </c>
      <c r="CP108" s="45"/>
      <c r="CQ108" s="45"/>
      <c r="CR108" s="45">
        <v>0.70296999999999998</v>
      </c>
      <c r="CS108" s="45">
        <v>0.51283800000000002</v>
      </c>
      <c r="CT108" s="45"/>
      <c r="CU108" s="46" t="s">
        <v>241</v>
      </c>
      <c r="CV108" s="12"/>
      <c r="CZ108" s="13"/>
    </row>
    <row r="112" spans="1:104" s="185" customFormat="1" ht="18">
      <c r="A112" s="186" t="s">
        <v>383</v>
      </c>
    </row>
    <row r="113" spans="1:1" s="185" customFormat="1" ht="18">
      <c r="A113" s="168" t="s">
        <v>380</v>
      </c>
    </row>
    <row r="114" spans="1:1" s="185" customFormat="1" ht="18">
      <c r="A114" s="168" t="s">
        <v>381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"/>
  <sheetViews>
    <sheetView zoomScale="80" zoomScaleNormal="80" workbookViewId="0"/>
  </sheetViews>
  <sheetFormatPr defaultColWidth="8.875" defaultRowHeight="14.25"/>
  <cols>
    <col min="1" max="16384" width="8.875" style="168"/>
  </cols>
  <sheetData>
    <row r="1" spans="1:1" ht="23.25">
      <c r="A1" s="169" t="s">
        <v>382</v>
      </c>
    </row>
    <row r="2" spans="1:1">
      <c r="A2" s="168" t="s">
        <v>352</v>
      </c>
    </row>
    <row r="3" spans="1:1">
      <c r="A3" s="168" t="s">
        <v>353</v>
      </c>
    </row>
    <row r="4" spans="1:1">
      <c r="A4" s="168" t="s">
        <v>313</v>
      </c>
    </row>
    <row r="5" spans="1:1">
      <c r="A5" s="168" t="s">
        <v>302</v>
      </c>
    </row>
    <row r="6" spans="1:1">
      <c r="A6" s="168" t="s">
        <v>329</v>
      </c>
    </row>
    <row r="7" spans="1:1">
      <c r="A7" s="168" t="s">
        <v>327</v>
      </c>
    </row>
    <row r="8" spans="1:1">
      <c r="A8" s="168" t="s">
        <v>314</v>
      </c>
    </row>
    <row r="9" spans="1:1">
      <c r="A9" s="168" t="s">
        <v>309</v>
      </c>
    </row>
    <row r="10" spans="1:1">
      <c r="A10" s="168" t="s">
        <v>358</v>
      </c>
    </row>
    <row r="11" spans="1:1">
      <c r="A11" s="168" t="s">
        <v>312</v>
      </c>
    </row>
    <row r="12" spans="1:1">
      <c r="A12" s="168" t="s">
        <v>315</v>
      </c>
    </row>
    <row r="13" spans="1:1">
      <c r="A13" s="168" t="s">
        <v>333</v>
      </c>
    </row>
    <row r="14" spans="1:1">
      <c r="A14" s="168" t="s">
        <v>350</v>
      </c>
    </row>
    <row r="15" spans="1:1">
      <c r="A15" s="168" t="s">
        <v>340</v>
      </c>
    </row>
    <row r="16" spans="1:1">
      <c r="A16" s="168" t="s">
        <v>310</v>
      </c>
    </row>
    <row r="17" spans="1:1">
      <c r="A17" s="168" t="s">
        <v>322</v>
      </c>
    </row>
    <row r="18" spans="1:1">
      <c r="A18" s="168" t="s">
        <v>348</v>
      </c>
    </row>
    <row r="19" spans="1:1">
      <c r="A19" s="168" t="s">
        <v>303</v>
      </c>
    </row>
    <row r="20" spans="1:1">
      <c r="A20" s="168" t="s">
        <v>359</v>
      </c>
    </row>
    <row r="21" spans="1:1">
      <c r="A21" s="168" t="s">
        <v>367</v>
      </c>
    </row>
    <row r="22" spans="1:1">
      <c r="A22" s="168" t="s">
        <v>318</v>
      </c>
    </row>
    <row r="23" spans="1:1">
      <c r="A23" s="168" t="s">
        <v>316</v>
      </c>
    </row>
    <row r="24" spans="1:1">
      <c r="A24" s="168" t="s">
        <v>317</v>
      </c>
    </row>
    <row r="25" spans="1:1">
      <c r="A25" s="168" t="s">
        <v>361</v>
      </c>
    </row>
    <row r="26" spans="1:1">
      <c r="A26" s="168" t="s">
        <v>319</v>
      </c>
    </row>
    <row r="27" spans="1:1">
      <c r="A27" s="170" t="s">
        <v>307</v>
      </c>
    </row>
    <row r="28" spans="1:1">
      <c r="A28" s="170" t="s">
        <v>324</v>
      </c>
    </row>
    <row r="29" spans="1:1">
      <c r="A29" s="170" t="s">
        <v>323</v>
      </c>
    </row>
    <row r="30" spans="1:1">
      <c r="A30" s="168" t="s">
        <v>305</v>
      </c>
    </row>
    <row r="31" spans="1:1">
      <c r="A31" s="168" t="s">
        <v>370</v>
      </c>
    </row>
    <row r="32" spans="1:1">
      <c r="A32" s="168" t="s">
        <v>339</v>
      </c>
    </row>
    <row r="33" spans="1:1">
      <c r="A33" s="168" t="s">
        <v>332</v>
      </c>
    </row>
    <row r="34" spans="1:1" ht="18.75">
      <c r="A34" s="168" t="s">
        <v>334</v>
      </c>
    </row>
    <row r="35" spans="1:1" ht="16.5">
      <c r="A35" s="168" t="s">
        <v>321</v>
      </c>
    </row>
    <row r="36" spans="1:1">
      <c r="A36" s="168" t="s">
        <v>379</v>
      </c>
    </row>
    <row r="37" spans="1:1" ht="18.75">
      <c r="A37" s="168" t="s">
        <v>328</v>
      </c>
    </row>
    <row r="38" spans="1:1">
      <c r="A38" s="168" t="s">
        <v>354</v>
      </c>
    </row>
    <row r="39" spans="1:1">
      <c r="A39" s="168" t="s">
        <v>371</v>
      </c>
    </row>
    <row r="40" spans="1:1">
      <c r="A40" s="168" t="s">
        <v>337</v>
      </c>
    </row>
    <row r="41" spans="1:1">
      <c r="A41" s="168" t="s">
        <v>345</v>
      </c>
    </row>
    <row r="42" spans="1:1" ht="18.75">
      <c r="A42" s="168" t="s">
        <v>372</v>
      </c>
    </row>
    <row r="43" spans="1:1">
      <c r="A43" s="168" t="s">
        <v>306</v>
      </c>
    </row>
    <row r="44" spans="1:1">
      <c r="A44" s="168" t="s">
        <v>326</v>
      </c>
    </row>
    <row r="45" spans="1:1">
      <c r="A45" s="168" t="s">
        <v>355</v>
      </c>
    </row>
    <row r="46" spans="1:1">
      <c r="A46" s="168" t="s">
        <v>349</v>
      </c>
    </row>
    <row r="47" spans="1:1">
      <c r="A47" s="168" t="s">
        <v>335</v>
      </c>
    </row>
    <row r="48" spans="1:1">
      <c r="A48" s="168" t="s">
        <v>320</v>
      </c>
    </row>
    <row r="49" spans="1:1">
      <c r="A49" s="168" t="s">
        <v>304</v>
      </c>
    </row>
    <row r="50" spans="1:1" ht="16.5">
      <c r="A50" s="168" t="s">
        <v>357</v>
      </c>
    </row>
    <row r="51" spans="1:1">
      <c r="A51" s="168" t="s">
        <v>325</v>
      </c>
    </row>
    <row r="52" spans="1:1">
      <c r="A52" s="168" t="s">
        <v>351</v>
      </c>
    </row>
    <row r="53" spans="1:1">
      <c r="A53" s="168" t="s">
        <v>311</v>
      </c>
    </row>
    <row r="54" spans="1:1">
      <c r="A54" s="168" t="s">
        <v>330</v>
      </c>
    </row>
    <row r="55" spans="1:1">
      <c r="A55" s="168" t="s">
        <v>301</v>
      </c>
    </row>
    <row r="56" spans="1:1">
      <c r="A56" s="168" t="s">
        <v>308</v>
      </c>
    </row>
    <row r="57" spans="1:1">
      <c r="A57" s="171" t="s">
        <v>336</v>
      </c>
    </row>
    <row r="58" spans="1:1">
      <c r="A58" s="168" t="s">
        <v>338</v>
      </c>
    </row>
    <row r="59" spans="1:1">
      <c r="A59" s="168" t="s">
        <v>363</v>
      </c>
    </row>
    <row r="60" spans="1:1">
      <c r="A60" s="168" t="s">
        <v>341</v>
      </c>
    </row>
    <row r="61" spans="1:1">
      <c r="A61" s="168" t="s">
        <v>342</v>
      </c>
    </row>
    <row r="62" spans="1:1">
      <c r="A62" s="168" t="s">
        <v>346</v>
      </c>
    </row>
    <row r="63" spans="1:1">
      <c r="A63" s="168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S-3 Compiled Data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Segee-Wright</dc:creator>
  <cp:lastModifiedBy>Nicola McLoughlin</cp:lastModifiedBy>
  <dcterms:created xsi:type="dcterms:W3CDTF">2025-03-02T11:45:01Z</dcterms:created>
  <dcterms:modified xsi:type="dcterms:W3CDTF">2025-08-06T10:38:53Z</dcterms:modified>
</cp:coreProperties>
</file>