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mc:AlternateContent xmlns:mc="http://schemas.openxmlformats.org/markup-compatibility/2006">
    <mc:Choice Requires="x15">
      <x15ac:absPath xmlns:x15ac="http://schemas.microsoft.com/office/spreadsheetml/2010/11/ac" url="/Users/berto1/Library/CloudStorage/Dropbox/GPL Submissions/GPL Subm v36/GPL2533 Munker/SI/"/>
    </mc:Choice>
  </mc:AlternateContent>
  <xr:revisionPtr revIDLastSave="0" documentId="13_ncr:1_{40D577C0-986B-6945-9BC3-314A42DB366D}" xr6:coauthVersionLast="47" xr6:coauthVersionMax="47" xr10:uidLastSave="{00000000-0000-0000-0000-000000000000}"/>
  <bookViews>
    <workbookView xWindow="-38400" yWindow="1180" windowWidth="33600" windowHeight="21100" xr2:uid="{57438BA3-62CB-AE43-985F-3231CDB11D0E}"/>
  </bookViews>
  <sheets>
    <sheet name="Table S-1 Carbon. Chondrites" sheetId="1" r:id="rId1"/>
    <sheet name="Table S-2 Enstatite Chondrites" sheetId="2" r:id="rId2"/>
    <sheet name="Table S-3 Ordinary Chondrites" sheetId="3" r:id="rId3"/>
    <sheet name="Table S-4 Refractory Inclusion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68" i="4" l="1"/>
  <c r="V68" i="4"/>
  <c r="T68" i="4"/>
  <c r="S68" i="4"/>
  <c r="R68" i="4"/>
  <c r="Q68" i="4"/>
  <c r="O68" i="4"/>
  <c r="L68" i="4"/>
  <c r="K68" i="4"/>
  <c r="J68" i="4"/>
  <c r="I68" i="4"/>
  <c r="H68" i="4"/>
  <c r="G68" i="4"/>
  <c r="F68" i="4"/>
  <c r="E68" i="4"/>
  <c r="D68" i="4"/>
  <c r="C68" i="4"/>
  <c r="L69" i="4"/>
  <c r="D69" i="4"/>
  <c r="E69" i="4"/>
  <c r="F69" i="4"/>
  <c r="G69" i="4"/>
  <c r="H69" i="4"/>
  <c r="I69" i="4"/>
  <c r="J69" i="4"/>
  <c r="K69" i="4"/>
  <c r="M69" i="4"/>
  <c r="N69" i="4"/>
  <c r="O69" i="4"/>
  <c r="Q69" i="4"/>
  <c r="R69" i="4"/>
  <c r="S69" i="4"/>
  <c r="T69" i="4"/>
  <c r="V69" i="4"/>
  <c r="W69" i="4"/>
  <c r="C69" i="4"/>
  <c r="X51" i="1"/>
  <c r="X50" i="1"/>
  <c r="X49" i="1"/>
  <c r="X48" i="1"/>
  <c r="X46" i="1"/>
  <c r="X47" i="1" s="1"/>
  <c r="X45" i="1"/>
  <c r="X44" i="1"/>
  <c r="X43" i="1"/>
  <c r="X42" i="1"/>
  <c r="X41" i="1"/>
  <c r="V43" i="4"/>
  <c r="V44" i="4"/>
  <c r="L43" i="4"/>
  <c r="L44" i="4" s="1"/>
  <c r="T43" i="4"/>
  <c r="T44" i="4"/>
  <c r="S43" i="4"/>
  <c r="S44" i="4"/>
  <c r="R43" i="4"/>
  <c r="R44" i="4" s="1"/>
  <c r="Q43" i="4"/>
  <c r="Q44" i="4"/>
  <c r="O43" i="4"/>
  <c r="O44" i="4" s="1"/>
  <c r="N43" i="4"/>
  <c r="N44" i="4" s="1"/>
  <c r="M43" i="4"/>
  <c r="M44" i="4"/>
  <c r="K43" i="4"/>
  <c r="K44" i="4"/>
  <c r="J43" i="4"/>
  <c r="J44" i="4"/>
  <c r="I43" i="4"/>
  <c r="I44" i="4" s="1"/>
  <c r="H43" i="4"/>
  <c r="H44" i="4"/>
  <c r="G43" i="4"/>
  <c r="G44" i="4" s="1"/>
  <c r="F43" i="4"/>
  <c r="F44" i="4"/>
  <c r="E43" i="4"/>
  <c r="E44" i="4"/>
  <c r="D43" i="4"/>
  <c r="D44" i="4" s="1"/>
  <c r="C43" i="4"/>
  <c r="C44" i="4" s="1"/>
  <c r="V41" i="4"/>
  <c r="L41" i="4"/>
  <c r="T41" i="4"/>
  <c r="S41" i="4"/>
  <c r="R41" i="4"/>
  <c r="Q41" i="4"/>
  <c r="O41" i="4"/>
  <c r="N41" i="4"/>
  <c r="K41" i="4"/>
  <c r="J41" i="4"/>
  <c r="I41" i="4"/>
  <c r="H41" i="4"/>
  <c r="G41" i="4"/>
  <c r="F41" i="4"/>
  <c r="E41" i="4"/>
  <c r="D41" i="4"/>
  <c r="C41" i="4"/>
  <c r="V48" i="4"/>
  <c r="T48" i="4"/>
  <c r="S48" i="4"/>
  <c r="R48" i="4"/>
  <c r="Q48" i="4"/>
  <c r="O48" i="4"/>
  <c r="K48" i="4"/>
  <c r="J48" i="4"/>
  <c r="I48" i="4"/>
  <c r="H48" i="4"/>
  <c r="G48" i="4"/>
  <c r="F48" i="4"/>
  <c r="E48" i="4"/>
  <c r="D48" i="4"/>
  <c r="C48" i="4"/>
  <c r="V47" i="4"/>
  <c r="T47" i="4"/>
  <c r="S47" i="4"/>
  <c r="R47" i="4"/>
  <c r="Q47" i="4"/>
  <c r="O47" i="4"/>
  <c r="K47" i="4"/>
  <c r="J47" i="4"/>
  <c r="I47" i="4"/>
  <c r="H47" i="4"/>
  <c r="G47" i="4"/>
  <c r="F47" i="4"/>
  <c r="E47" i="4"/>
  <c r="D47" i="4"/>
  <c r="C47" i="4"/>
  <c r="V46" i="4"/>
  <c r="T46" i="4"/>
  <c r="S46" i="4"/>
  <c r="R46" i="4"/>
  <c r="Q46" i="4"/>
  <c r="O46" i="4"/>
  <c r="K46" i="4"/>
  <c r="J46" i="4"/>
  <c r="I46" i="4"/>
  <c r="H46" i="4"/>
  <c r="G46" i="4"/>
  <c r="F46" i="4"/>
  <c r="E46" i="4"/>
  <c r="D46" i="4"/>
  <c r="C46" i="4"/>
  <c r="V45" i="4"/>
  <c r="L45" i="4"/>
  <c r="T45" i="4"/>
  <c r="S45" i="4"/>
  <c r="R45" i="4"/>
  <c r="Q45" i="4"/>
  <c r="O45" i="4"/>
  <c r="N45" i="4"/>
  <c r="M45" i="4"/>
  <c r="K45" i="4"/>
  <c r="J45" i="4"/>
  <c r="I45" i="4"/>
  <c r="H45" i="4"/>
  <c r="G45" i="4"/>
  <c r="F45" i="4"/>
  <c r="E45" i="4"/>
  <c r="D45" i="4"/>
  <c r="C45" i="4"/>
  <c r="V40" i="4"/>
  <c r="L40" i="4"/>
  <c r="T40" i="4"/>
  <c r="S40" i="4"/>
  <c r="R40" i="4"/>
  <c r="Q40" i="4"/>
  <c r="O40" i="4"/>
  <c r="N40" i="4"/>
  <c r="M40" i="4"/>
  <c r="K40" i="4"/>
  <c r="J40" i="4"/>
  <c r="I40" i="4"/>
  <c r="H40" i="4"/>
  <c r="G40" i="4"/>
  <c r="F40" i="4"/>
  <c r="E40" i="4"/>
  <c r="D40" i="4"/>
  <c r="C40" i="4"/>
  <c r="V38" i="4"/>
  <c r="L38" i="4"/>
  <c r="T38" i="4"/>
  <c r="S38" i="4"/>
  <c r="R38" i="4"/>
  <c r="Q38" i="4"/>
  <c r="O38" i="4"/>
  <c r="N38" i="4"/>
  <c r="M38" i="4"/>
  <c r="K38" i="4"/>
  <c r="J38" i="4"/>
  <c r="I38" i="4"/>
  <c r="H38" i="4"/>
  <c r="G38" i="4"/>
  <c r="F38" i="4"/>
  <c r="E38" i="4"/>
  <c r="D38" i="4"/>
  <c r="C38" i="4"/>
  <c r="V39" i="4"/>
  <c r="L39" i="4"/>
  <c r="T39" i="4"/>
  <c r="S39" i="4"/>
  <c r="R39" i="4"/>
  <c r="Q39" i="4"/>
  <c r="O39" i="4"/>
  <c r="N39" i="4"/>
  <c r="M39" i="4"/>
  <c r="K39" i="4"/>
  <c r="J39" i="4"/>
  <c r="I39" i="4"/>
  <c r="H39" i="4"/>
  <c r="G39" i="4"/>
  <c r="F39" i="4"/>
  <c r="E39" i="4"/>
  <c r="D39" i="4"/>
  <c r="C39" i="4"/>
  <c r="V42" i="4"/>
  <c r="L42" i="4"/>
  <c r="T42" i="4"/>
  <c r="S42" i="4"/>
  <c r="R42" i="4"/>
  <c r="Q42" i="4"/>
  <c r="O42" i="4"/>
  <c r="N42" i="4"/>
  <c r="M42" i="4"/>
  <c r="K42" i="4"/>
  <c r="J42" i="4"/>
  <c r="I42" i="4"/>
  <c r="H42" i="4"/>
  <c r="G42" i="4"/>
  <c r="F42" i="4"/>
  <c r="E42" i="4"/>
  <c r="D42" i="4"/>
  <c r="C42" i="4"/>
  <c r="N43" i="3"/>
  <c r="M43" i="3"/>
  <c r="L43" i="3"/>
  <c r="K43" i="3"/>
  <c r="J43" i="3"/>
  <c r="N44" i="3"/>
  <c r="M44" i="3"/>
  <c r="L44" i="3"/>
  <c r="K44" i="3"/>
  <c r="J44" i="3"/>
  <c r="I44" i="3"/>
  <c r="H44" i="3"/>
  <c r="G44" i="3"/>
  <c r="F44" i="3"/>
  <c r="E44" i="3"/>
  <c r="D44" i="3"/>
  <c r="C44" i="3"/>
  <c r="E48" i="3"/>
  <c r="N46" i="3"/>
  <c r="N47" i="3" s="1"/>
  <c r="M46" i="3"/>
  <c r="M47" i="3" s="1"/>
  <c r="L46" i="3"/>
  <c r="L47" i="3" s="1"/>
  <c r="K46" i="3"/>
  <c r="K47" i="3"/>
  <c r="J46" i="3"/>
  <c r="J47" i="3" s="1"/>
  <c r="N48" i="3"/>
  <c r="M48" i="3"/>
  <c r="L48" i="3"/>
  <c r="K48" i="3"/>
  <c r="J48" i="3"/>
  <c r="I48" i="3"/>
  <c r="H48" i="3"/>
  <c r="D48" i="3"/>
  <c r="C48" i="3"/>
  <c r="N42" i="3"/>
  <c r="M42" i="3"/>
  <c r="L42" i="3"/>
  <c r="K42" i="3"/>
  <c r="J42" i="3"/>
  <c r="I42" i="3"/>
  <c r="H42" i="3"/>
  <c r="G42" i="3"/>
  <c r="F42" i="3"/>
  <c r="E42" i="3"/>
  <c r="D42" i="3"/>
  <c r="C42" i="3"/>
  <c r="N41" i="3"/>
  <c r="M41" i="3"/>
  <c r="L41" i="3"/>
  <c r="K41" i="3"/>
  <c r="J41" i="3"/>
  <c r="I41" i="3"/>
  <c r="H41" i="3"/>
  <c r="D41" i="3"/>
  <c r="C41" i="3"/>
  <c r="N45" i="3"/>
  <c r="M45" i="3"/>
  <c r="L45" i="3"/>
  <c r="K45" i="3"/>
  <c r="J45" i="3"/>
  <c r="I45" i="3"/>
  <c r="H45" i="3"/>
  <c r="E45" i="3"/>
  <c r="D45" i="3"/>
  <c r="C45" i="3"/>
  <c r="V50" i="2"/>
  <c r="U50" i="2"/>
  <c r="T50" i="2"/>
  <c r="S50" i="2"/>
  <c r="R50" i="2"/>
  <c r="Q50" i="2"/>
  <c r="P50" i="2"/>
  <c r="N50" i="2"/>
  <c r="M50" i="2"/>
  <c r="L50" i="2"/>
  <c r="K50" i="2"/>
  <c r="J50" i="2"/>
  <c r="I50" i="2"/>
  <c r="H50" i="2"/>
  <c r="G50" i="2"/>
  <c r="V49" i="2"/>
  <c r="U49" i="2"/>
  <c r="T49" i="2"/>
  <c r="S49" i="2"/>
  <c r="R49" i="2"/>
  <c r="Q49" i="2"/>
  <c r="P49" i="2"/>
  <c r="N49" i="2"/>
  <c r="M49" i="2"/>
  <c r="L49" i="2"/>
  <c r="K49" i="2"/>
  <c r="J49" i="2"/>
  <c r="I49" i="2"/>
  <c r="H49" i="2"/>
  <c r="G49" i="2"/>
  <c r="E50" i="2"/>
  <c r="E49" i="2"/>
  <c r="V44" i="2"/>
  <c r="U44" i="2"/>
  <c r="T44" i="2"/>
  <c r="S44" i="2"/>
  <c r="R44" i="2"/>
  <c r="Q44" i="2"/>
  <c r="P44" i="2"/>
  <c r="O44" i="2"/>
  <c r="N44" i="2"/>
  <c r="M44" i="2"/>
  <c r="L44" i="2"/>
  <c r="K44" i="2"/>
  <c r="J44" i="2"/>
  <c r="I44" i="2"/>
  <c r="H44" i="2"/>
  <c r="G44" i="2"/>
  <c r="V43" i="2"/>
  <c r="U43" i="2"/>
  <c r="T43" i="2"/>
  <c r="S43" i="2"/>
  <c r="R43" i="2"/>
  <c r="Q43" i="2"/>
  <c r="P43" i="2"/>
  <c r="O43" i="2"/>
  <c r="N43" i="2"/>
  <c r="M43" i="2"/>
  <c r="L43" i="2"/>
  <c r="K43" i="2"/>
  <c r="J43" i="2"/>
  <c r="I43" i="2"/>
  <c r="H43" i="2"/>
  <c r="G43" i="2"/>
  <c r="F44" i="2"/>
  <c r="E44" i="2"/>
  <c r="E43" i="2"/>
  <c r="D44" i="2"/>
  <c r="C44" i="2"/>
  <c r="C43" i="2"/>
  <c r="V46" i="2"/>
  <c r="V47" i="2"/>
  <c r="U46" i="2"/>
  <c r="U47" i="2"/>
  <c r="T46" i="2"/>
  <c r="T47" i="2"/>
  <c r="S46" i="2"/>
  <c r="S47" i="2"/>
  <c r="R46" i="2"/>
  <c r="R47" i="2" s="1"/>
  <c r="Q46" i="2"/>
  <c r="Q47" i="2"/>
  <c r="P46" i="2"/>
  <c r="P47" i="2"/>
  <c r="O46" i="2"/>
  <c r="O47" i="2"/>
  <c r="N46" i="2"/>
  <c r="N47" i="2"/>
  <c r="M46" i="2"/>
  <c r="M47" i="2"/>
  <c r="L46" i="2"/>
  <c r="L47" i="2"/>
  <c r="K46" i="2"/>
  <c r="K47" i="2"/>
  <c r="J46" i="2"/>
  <c r="J47" i="2" s="1"/>
  <c r="I46" i="2"/>
  <c r="I47" i="2" s="1"/>
  <c r="H46" i="2"/>
  <c r="H47" i="2"/>
  <c r="G46" i="2"/>
  <c r="G47" i="2" s="1"/>
  <c r="E46" i="2"/>
  <c r="E47" i="2"/>
  <c r="C46" i="2"/>
  <c r="C47" i="2" s="1"/>
  <c r="V51" i="2"/>
  <c r="U51" i="2"/>
  <c r="T51" i="2"/>
  <c r="S51" i="2"/>
  <c r="R51" i="2"/>
  <c r="Q51" i="2"/>
  <c r="P51" i="2"/>
  <c r="N51" i="2"/>
  <c r="M51" i="2"/>
  <c r="L51" i="2"/>
  <c r="K51" i="2"/>
  <c r="J51" i="2"/>
  <c r="I51" i="2"/>
  <c r="H51" i="2"/>
  <c r="G51" i="2"/>
  <c r="F51" i="2"/>
  <c r="E51" i="2"/>
  <c r="V48" i="2"/>
  <c r="U48" i="2"/>
  <c r="T48" i="2"/>
  <c r="S48" i="2"/>
  <c r="R48" i="2"/>
  <c r="Q48" i="2"/>
  <c r="P48" i="2"/>
  <c r="O48" i="2"/>
  <c r="N48" i="2"/>
  <c r="M48" i="2"/>
  <c r="L48" i="2"/>
  <c r="K48" i="2"/>
  <c r="J48" i="2"/>
  <c r="I48" i="2"/>
  <c r="H48" i="2"/>
  <c r="G48" i="2"/>
  <c r="F48" i="2"/>
  <c r="E48" i="2"/>
  <c r="D48" i="2"/>
  <c r="C48" i="2"/>
  <c r="V42" i="2"/>
  <c r="U42" i="2"/>
  <c r="T42" i="2"/>
  <c r="S42" i="2"/>
  <c r="R42" i="2"/>
  <c r="Q42" i="2"/>
  <c r="P42" i="2"/>
  <c r="O42" i="2"/>
  <c r="N42" i="2"/>
  <c r="M42" i="2"/>
  <c r="L42" i="2"/>
  <c r="K42" i="2"/>
  <c r="J42" i="2"/>
  <c r="I42" i="2"/>
  <c r="H42" i="2"/>
  <c r="G42" i="2"/>
  <c r="F42" i="2"/>
  <c r="E42" i="2"/>
  <c r="D42" i="2"/>
  <c r="C42" i="2"/>
  <c r="V41" i="2"/>
  <c r="U41" i="2"/>
  <c r="T41" i="2"/>
  <c r="S41" i="2"/>
  <c r="R41" i="2"/>
  <c r="Q41" i="2"/>
  <c r="P41" i="2"/>
  <c r="O41" i="2"/>
  <c r="N41" i="2"/>
  <c r="M41" i="2"/>
  <c r="L41" i="2"/>
  <c r="K41" i="2"/>
  <c r="J41" i="2"/>
  <c r="I41" i="2"/>
  <c r="H41" i="2"/>
  <c r="G41" i="2"/>
  <c r="F41" i="2"/>
  <c r="E41" i="2"/>
  <c r="D41" i="2"/>
  <c r="C41" i="2"/>
  <c r="V45" i="2"/>
  <c r="U45" i="2"/>
  <c r="T45" i="2"/>
  <c r="S45" i="2"/>
  <c r="R45" i="2"/>
  <c r="Q45" i="2"/>
  <c r="P45" i="2"/>
  <c r="O45" i="2"/>
  <c r="N45" i="2"/>
  <c r="M45" i="2"/>
  <c r="L45" i="2"/>
  <c r="K45" i="2"/>
  <c r="J45" i="2"/>
  <c r="I45" i="2"/>
  <c r="H45" i="2"/>
  <c r="G45" i="2"/>
  <c r="F45" i="2"/>
  <c r="E45" i="2"/>
  <c r="D45" i="2"/>
  <c r="C45" i="2"/>
  <c r="Z45" i="1"/>
  <c r="I45" i="1"/>
  <c r="H45" i="1"/>
  <c r="G45" i="1"/>
  <c r="F45" i="1"/>
  <c r="E45" i="1"/>
  <c r="D45" i="1"/>
  <c r="C45" i="1"/>
  <c r="Z44" i="1"/>
  <c r="I44" i="1"/>
  <c r="H44" i="1"/>
  <c r="G44" i="1"/>
  <c r="F44" i="1"/>
  <c r="E44" i="1"/>
  <c r="D44" i="1"/>
  <c r="C44" i="1"/>
  <c r="Z43" i="1"/>
  <c r="H43" i="1"/>
  <c r="G43" i="1"/>
  <c r="F43" i="1"/>
  <c r="D43" i="1"/>
  <c r="C43" i="1"/>
  <c r="Z42" i="1"/>
  <c r="I42" i="1"/>
  <c r="H42" i="1"/>
  <c r="G42" i="1"/>
  <c r="F42" i="1"/>
  <c r="E42" i="1"/>
  <c r="D42" i="1"/>
  <c r="C42" i="1"/>
  <c r="Z41" i="1"/>
  <c r="H41" i="1"/>
  <c r="G41" i="1"/>
  <c r="F41" i="1"/>
  <c r="D41" i="1"/>
  <c r="C41" i="1"/>
  <c r="AA51" i="1"/>
  <c r="Z51" i="1"/>
  <c r="J51" i="1"/>
  <c r="I51" i="1"/>
  <c r="H51" i="1"/>
  <c r="G51" i="1"/>
  <c r="F51" i="1"/>
  <c r="E51" i="1"/>
  <c r="D51" i="1"/>
  <c r="C51" i="1"/>
  <c r="AA50" i="1"/>
  <c r="Z50" i="1"/>
  <c r="J50" i="1"/>
  <c r="I50" i="1"/>
  <c r="H50" i="1"/>
  <c r="G50" i="1"/>
  <c r="F50" i="1"/>
  <c r="E50" i="1"/>
  <c r="D50" i="1"/>
  <c r="C50" i="1"/>
  <c r="AA49" i="1"/>
  <c r="Z49" i="1"/>
  <c r="J49" i="1"/>
  <c r="I49" i="1"/>
  <c r="H49" i="1"/>
  <c r="G49" i="1"/>
  <c r="F49" i="1"/>
  <c r="E49" i="1"/>
  <c r="D49" i="1"/>
  <c r="C49" i="1"/>
  <c r="AA48" i="1"/>
  <c r="Z48" i="1"/>
  <c r="Y48" i="1"/>
  <c r="W48" i="1"/>
  <c r="V48" i="1"/>
  <c r="U48" i="1"/>
  <c r="T48" i="1"/>
  <c r="Q48" i="1"/>
  <c r="P48" i="1"/>
  <c r="R48" i="1"/>
  <c r="O48" i="1"/>
  <c r="N48" i="1"/>
  <c r="M48" i="1"/>
  <c r="L48" i="1"/>
  <c r="K48" i="1"/>
  <c r="H48" i="1"/>
  <c r="G48" i="1"/>
  <c r="F48" i="1"/>
  <c r="D48" i="1"/>
  <c r="C48" i="1"/>
  <c r="AA46" i="1"/>
  <c r="AA47" i="1"/>
  <c r="Z46" i="1"/>
  <c r="Z47" i="1"/>
  <c r="Y46" i="1"/>
  <c r="Y47" i="1" s="1"/>
  <c r="O46" i="1"/>
  <c r="O47" i="1" s="1"/>
  <c r="M46" i="1"/>
  <c r="M47" i="1" s="1"/>
  <c r="K46" i="1"/>
  <c r="K47" i="1" s="1"/>
  <c r="J46" i="1"/>
  <c r="J47" i="1"/>
  <c r="I46" i="1"/>
  <c r="I47" i="1"/>
  <c r="H46" i="1"/>
  <c r="H47" i="1" s="1"/>
  <c r="G46" i="1"/>
  <c r="G47" i="1" s="1"/>
  <c r="F46" i="1"/>
  <c r="F47" i="1" s="1"/>
  <c r="E46" i="1"/>
  <c r="E47" i="1"/>
  <c r="D46" i="1"/>
  <c r="D47" i="1"/>
  <c r="C46" i="1"/>
  <c r="C47" i="1" s="1"/>
  <c r="AA45" i="1"/>
  <c r="Y45" i="1"/>
  <c r="W45" i="1"/>
  <c r="V45" i="1"/>
  <c r="U45" i="1"/>
  <c r="T45" i="1"/>
  <c r="Q45" i="1"/>
  <c r="P45" i="1"/>
  <c r="R45" i="1"/>
  <c r="O45" i="1"/>
  <c r="N45" i="1"/>
  <c r="M45" i="1"/>
  <c r="L45" i="1"/>
  <c r="K45" i="1"/>
  <c r="J45" i="1"/>
  <c r="AA44" i="1"/>
  <c r="Y44" i="1"/>
  <c r="W44" i="1"/>
  <c r="T44" i="1"/>
  <c r="P44" i="1"/>
  <c r="R44" i="1"/>
  <c r="O44" i="1"/>
  <c r="N44" i="1"/>
  <c r="M44" i="1"/>
  <c r="L44" i="1"/>
  <c r="K44" i="1"/>
  <c r="J44" i="1"/>
  <c r="AA43" i="1"/>
  <c r="Y43" i="1"/>
  <c r="O43" i="1"/>
  <c r="M43" i="1"/>
  <c r="K43" i="1"/>
  <c r="AA42" i="1"/>
  <c r="Y42" i="1"/>
  <c r="W42" i="1"/>
  <c r="V42" i="1"/>
  <c r="U42" i="1"/>
  <c r="T42" i="1"/>
  <c r="Q42" i="1"/>
  <c r="P42" i="1"/>
  <c r="R42" i="1"/>
  <c r="O42" i="1"/>
  <c r="N42" i="1"/>
  <c r="M42" i="1"/>
  <c r="L42" i="1"/>
  <c r="K42" i="1"/>
  <c r="J42" i="1"/>
  <c r="AA41" i="1"/>
  <c r="Y41" i="1"/>
  <c r="W41" i="1"/>
  <c r="V41" i="1"/>
  <c r="U41" i="1"/>
  <c r="T41" i="1"/>
  <c r="Q41" i="1"/>
  <c r="P41" i="1"/>
  <c r="R41" i="1"/>
  <c r="O41" i="1"/>
  <c r="N41" i="1"/>
  <c r="M41" i="1"/>
  <c r="L41" i="1"/>
  <c r="K41" i="1"/>
</calcChain>
</file>

<file path=xl/sharedStrings.xml><?xml version="1.0" encoding="utf-8"?>
<sst xmlns="http://schemas.openxmlformats.org/spreadsheetml/2006/main" count="998" uniqueCount="192">
  <si>
    <t>CI</t>
  </si>
  <si>
    <t xml:space="preserve">CM2 </t>
  </si>
  <si>
    <t>CM 2</t>
  </si>
  <si>
    <t>CK 4</t>
  </si>
  <si>
    <t>ca. 2g</t>
  </si>
  <si>
    <t>4 kg</t>
  </si>
  <si>
    <t>ca. 1g</t>
  </si>
  <si>
    <t>±2s.e. in 6th digit</t>
  </si>
  <si>
    <r>
      <t>e</t>
    </r>
    <r>
      <rPr>
        <sz val="10"/>
        <rFont val="Arial"/>
        <family val="2"/>
      </rPr>
      <t>Nd(now)</t>
    </r>
  </si>
  <si>
    <r>
      <t>e</t>
    </r>
    <r>
      <rPr>
        <sz val="10"/>
        <rFont val="Arial"/>
        <family val="2"/>
      </rPr>
      <t>Nd(4565)</t>
    </r>
  </si>
  <si>
    <t>Nb/Ta</t>
  </si>
  <si>
    <t>Zr/Hf</t>
  </si>
  <si>
    <t>Ta/W</t>
  </si>
  <si>
    <t>Lu/Hf</t>
  </si>
  <si>
    <t>Zr/Nb</t>
  </si>
  <si>
    <t>Hf/W</t>
  </si>
  <si>
    <r>
      <t>180</t>
    </r>
    <r>
      <rPr>
        <sz val="10"/>
        <rFont val="Arial"/>
        <family val="2"/>
      </rPr>
      <t>Hf/</t>
    </r>
    <r>
      <rPr>
        <vertAlign val="superscript"/>
        <sz val="10"/>
        <rFont val="Arial"/>
        <family val="2"/>
      </rPr>
      <t>184</t>
    </r>
    <r>
      <rPr>
        <sz val="10"/>
        <rFont val="Arial"/>
        <family val="2"/>
      </rPr>
      <t>W</t>
    </r>
  </si>
  <si>
    <t>Hf/Ta</t>
  </si>
  <si>
    <t>W/Th</t>
  </si>
  <si>
    <t>W/U</t>
  </si>
  <si>
    <t>Th/U</t>
  </si>
  <si>
    <t>Type</t>
  </si>
  <si>
    <t>Source</t>
  </si>
  <si>
    <t>Meteorite</t>
  </si>
  <si>
    <t>Orgueil 1</t>
  </si>
  <si>
    <t>Orgueil 2</t>
  </si>
  <si>
    <t>Orgueil 3</t>
  </si>
  <si>
    <t>Orgueil 4</t>
  </si>
  <si>
    <t>Orgueil 5</t>
  </si>
  <si>
    <t>Ivuna</t>
  </si>
  <si>
    <t>Alais</t>
  </si>
  <si>
    <t>Nogoya</t>
  </si>
  <si>
    <t>Br'2018 powder</t>
  </si>
  <si>
    <t>Ba'2012 powder</t>
  </si>
  <si>
    <t>Initial weight [g]</t>
  </si>
  <si>
    <t>n.d.</t>
  </si>
  <si>
    <t>Allende USN</t>
  </si>
  <si>
    <t>We'02</t>
  </si>
  <si>
    <t>Mü'03</t>
  </si>
  <si>
    <t xml:space="preserve">Allende MS </t>
  </si>
  <si>
    <t>Murchison</t>
  </si>
  <si>
    <t xml:space="preserve">Murchison </t>
  </si>
  <si>
    <t>ca. 0.2 g</t>
  </si>
  <si>
    <t>Cold Bokkeveld</t>
  </si>
  <si>
    <t>Mighei</t>
  </si>
  <si>
    <t>Murray</t>
  </si>
  <si>
    <t>Karoonda</t>
  </si>
  <si>
    <t>Bali</t>
  </si>
  <si>
    <t>Arch</t>
  </si>
  <si>
    <t>Axtell</t>
  </si>
  <si>
    <t>Vigarano</t>
  </si>
  <si>
    <t>own powder</t>
  </si>
  <si>
    <t>CV3</t>
  </si>
  <si>
    <t>0.24 g</t>
  </si>
  <si>
    <t>0.19 g</t>
  </si>
  <si>
    <t>0.26 g</t>
  </si>
  <si>
    <t>ca. 1</t>
  </si>
  <si>
    <t>ca. 0.5</t>
  </si>
  <si>
    <t>Qingzhen</t>
  </si>
  <si>
    <t>St. Marks</t>
  </si>
  <si>
    <t>MAC 88136</t>
  </si>
  <si>
    <t>ALHA 81021</t>
  </si>
  <si>
    <t>Happy Canyon</t>
  </si>
  <si>
    <t>Abee</t>
  </si>
  <si>
    <t>Bonn</t>
  </si>
  <si>
    <t>NASA</t>
  </si>
  <si>
    <t>EH 3</t>
  </si>
  <si>
    <t>EL 3</t>
  </si>
  <si>
    <t>EL 6</t>
  </si>
  <si>
    <t>EH 3/4</t>
  </si>
  <si>
    <t>EH 5</t>
  </si>
  <si>
    <t>EH 4</t>
  </si>
  <si>
    <t>EL 6/7</t>
  </si>
  <si>
    <t>Berlin</t>
  </si>
  <si>
    <t>Hamburg</t>
  </si>
  <si>
    <t>Smithsonian</t>
  </si>
  <si>
    <t>NC Cologne</t>
  </si>
  <si>
    <t>MAC 02839*</t>
  </si>
  <si>
    <t>Khairpur*</t>
  </si>
  <si>
    <t>Pilistfer*</t>
  </si>
  <si>
    <t>Sahara 97096*</t>
  </si>
  <si>
    <t>LAR 1256,14*</t>
  </si>
  <si>
    <t>LAR 12252,21*</t>
  </si>
  <si>
    <t>DOM 14021,24*</t>
  </si>
  <si>
    <t>KLE 98300,45*</t>
  </si>
  <si>
    <t>PCA 91238,30*</t>
  </si>
  <si>
    <t>H6</t>
  </si>
  <si>
    <t>L6</t>
  </si>
  <si>
    <t>L/LL 3.10</t>
  </si>
  <si>
    <t>L/LL5</t>
  </si>
  <si>
    <t>H5</t>
  </si>
  <si>
    <t>L/LL4</t>
  </si>
  <si>
    <t>ca. 0.3</t>
  </si>
  <si>
    <t>Tugalin Bulen</t>
  </si>
  <si>
    <t>Bruderheim</t>
  </si>
  <si>
    <t>Adrar-003</t>
  </si>
  <si>
    <t>Knyahinya</t>
  </si>
  <si>
    <t>La Criolla</t>
  </si>
  <si>
    <t>Pultusk</t>
  </si>
  <si>
    <t>Bjurböle</t>
  </si>
  <si>
    <t>LL3</t>
  </si>
  <si>
    <t>L4/5</t>
  </si>
  <si>
    <t>H4/5</t>
  </si>
  <si>
    <t>LL6</t>
  </si>
  <si>
    <t>Chainpur</t>
  </si>
  <si>
    <t>Kunya Urgench</t>
  </si>
  <si>
    <t>SaU 001</t>
  </si>
  <si>
    <t>Thuathe</t>
  </si>
  <si>
    <t>Dhurmsala</t>
  </si>
  <si>
    <t>CAI A-33</t>
  </si>
  <si>
    <t>CAI A-44</t>
  </si>
  <si>
    <t>Group 2</t>
  </si>
  <si>
    <t>AOA</t>
  </si>
  <si>
    <t>refractory AOA</t>
  </si>
  <si>
    <t>Sm/Nd</t>
  </si>
  <si>
    <t>Inclusion</t>
  </si>
  <si>
    <t>Allende CV3</t>
  </si>
  <si>
    <t>CAI-9</t>
  </si>
  <si>
    <t xml:space="preserve"> NWA2086 CV3</t>
  </si>
  <si>
    <t>CAI-7</t>
  </si>
  <si>
    <t>CAI-6 (C4)</t>
  </si>
  <si>
    <t>Allende, St'2012 powder</t>
  </si>
  <si>
    <t>CAI-12</t>
  </si>
  <si>
    <t>CAI-1</t>
  </si>
  <si>
    <t>CAI-2</t>
  </si>
  <si>
    <t>CAI-3</t>
  </si>
  <si>
    <t xml:space="preserve"> NWA 2086 CV3</t>
  </si>
  <si>
    <t>NWA 7924 H6</t>
  </si>
  <si>
    <t>CAI-4</t>
  </si>
  <si>
    <t xml:space="preserve"> NWA 3095 CV3</t>
  </si>
  <si>
    <t>CAI-5</t>
  </si>
  <si>
    <t>CAI-8</t>
  </si>
  <si>
    <t>CAI-11</t>
  </si>
  <si>
    <t>CAI-13</t>
  </si>
  <si>
    <t>CAI-14</t>
  </si>
  <si>
    <t>CAI-15</t>
  </si>
  <si>
    <t>Allende, from St'2012</t>
  </si>
  <si>
    <t>C-4 CAI</t>
  </si>
  <si>
    <t>-</t>
  </si>
  <si>
    <t>Group 3 (unfr.)</t>
  </si>
  <si>
    <t>Group 1 (unfr.)</t>
  </si>
  <si>
    <t>Group 2+5 (unfr.)</t>
  </si>
  <si>
    <t>Group 5 (unfr.)</t>
  </si>
  <si>
    <t>Allende CAI host</t>
  </si>
  <si>
    <t>bulk CAI host</t>
  </si>
  <si>
    <t>Weight [mg]</t>
  </si>
  <si>
    <t>ca. 100</t>
  </si>
  <si>
    <t>bulk</t>
  </si>
  <si>
    <t>unfr.</t>
  </si>
  <si>
    <t>La</t>
  </si>
  <si>
    <t>Ce</t>
  </si>
  <si>
    <t>Pr</t>
  </si>
  <si>
    <t>Nd</t>
  </si>
  <si>
    <t>Sm</t>
  </si>
  <si>
    <t>Eu</t>
  </si>
  <si>
    <t>Gd</t>
  </si>
  <si>
    <t>Tb</t>
  </si>
  <si>
    <t>Dy</t>
  </si>
  <si>
    <t>Ho</t>
  </si>
  <si>
    <t>Er</t>
  </si>
  <si>
    <t>Tm</t>
  </si>
  <si>
    <t>Yb</t>
  </si>
  <si>
    <t>Lu</t>
  </si>
  <si>
    <t>REE (Q-ICPMS)</t>
  </si>
  <si>
    <r>
      <t>Tm</t>
    </r>
    <r>
      <rPr>
        <vertAlign val="subscript"/>
        <sz val="10"/>
        <rFont val="Arial"/>
        <family val="2"/>
      </rPr>
      <t>N</t>
    </r>
    <r>
      <rPr>
        <sz val="10"/>
        <rFont val="Arial"/>
        <family val="2"/>
      </rPr>
      <t>/Er</t>
    </r>
    <r>
      <rPr>
        <vertAlign val="subscript"/>
        <sz val="10"/>
        <rFont val="Arial"/>
        <family val="2"/>
      </rPr>
      <t>N</t>
    </r>
  </si>
  <si>
    <t>Isotope dilution</t>
  </si>
  <si>
    <t>Indarch</t>
  </si>
  <si>
    <t>KLE 98300</t>
  </si>
  <si>
    <t>MAC 02839,16*</t>
  </si>
  <si>
    <t>MAC 88136,113 *</t>
  </si>
  <si>
    <r>
      <rPr>
        <vertAlign val="superscript"/>
        <sz val="10"/>
        <rFont val="Arial"/>
        <family val="2"/>
      </rPr>
      <t>176</t>
    </r>
    <r>
      <rPr>
        <sz val="10"/>
        <rFont val="Arial"/>
        <family val="2"/>
      </rPr>
      <t>Lu/</t>
    </r>
    <r>
      <rPr>
        <vertAlign val="superscript"/>
        <sz val="10"/>
        <rFont val="Arial"/>
        <family val="2"/>
      </rPr>
      <t>177</t>
    </r>
    <r>
      <rPr>
        <sz val="10"/>
        <rFont val="Arial"/>
        <family val="2"/>
      </rPr>
      <t>Hf</t>
    </r>
  </si>
  <si>
    <r>
      <rPr>
        <vertAlign val="superscript"/>
        <sz val="10"/>
        <rFont val="Arial"/>
        <family val="2"/>
      </rPr>
      <t>176</t>
    </r>
    <r>
      <rPr>
        <sz val="10"/>
        <rFont val="Arial"/>
        <family val="2"/>
      </rPr>
      <t>Hf/</t>
    </r>
    <r>
      <rPr>
        <vertAlign val="superscript"/>
        <sz val="10"/>
        <rFont val="Arial"/>
        <family val="2"/>
      </rPr>
      <t>177</t>
    </r>
    <r>
      <rPr>
        <sz val="10"/>
        <rFont val="Arial"/>
        <family val="2"/>
      </rPr>
      <t>Hf</t>
    </r>
  </si>
  <si>
    <r>
      <rPr>
        <vertAlign val="superscript"/>
        <sz val="10"/>
        <rFont val="Arial"/>
        <family val="2"/>
      </rPr>
      <t>147</t>
    </r>
    <r>
      <rPr>
        <sz val="10"/>
        <rFont val="Arial"/>
        <family val="2"/>
      </rPr>
      <t>Sm/</t>
    </r>
    <r>
      <rPr>
        <vertAlign val="superscript"/>
        <sz val="10"/>
        <rFont val="Arial"/>
        <family val="2"/>
      </rPr>
      <t>144</t>
    </r>
    <r>
      <rPr>
        <sz val="10"/>
        <rFont val="Arial"/>
        <family val="2"/>
      </rPr>
      <t>Nd</t>
    </r>
  </si>
  <si>
    <r>
      <rPr>
        <vertAlign val="superscript"/>
        <sz val="10"/>
        <rFont val="Arial"/>
        <family val="2"/>
      </rPr>
      <t>143</t>
    </r>
    <r>
      <rPr>
        <sz val="10"/>
        <rFont val="Arial"/>
        <family val="2"/>
      </rPr>
      <t>Nd/</t>
    </r>
    <r>
      <rPr>
        <vertAlign val="superscript"/>
        <sz val="10"/>
        <rFont val="Arial"/>
        <family val="2"/>
      </rPr>
      <t>144</t>
    </r>
    <r>
      <rPr>
        <sz val="10"/>
        <rFont val="Arial"/>
        <family val="2"/>
      </rPr>
      <t xml:space="preserve">Nd </t>
    </r>
  </si>
  <si>
    <r>
      <rPr>
        <sz val="10"/>
        <rFont val="Symbol"/>
        <family val="1"/>
        <charset val="2"/>
      </rPr>
      <t>e</t>
    </r>
    <r>
      <rPr>
        <sz val="10"/>
        <rFont val="Arial"/>
        <family val="2"/>
      </rPr>
      <t>Hf(0)</t>
    </r>
  </si>
  <si>
    <r>
      <rPr>
        <sz val="10"/>
        <rFont val="Symbol"/>
        <family val="1"/>
        <charset val="2"/>
      </rPr>
      <t>e</t>
    </r>
    <r>
      <rPr>
        <sz val="10"/>
        <rFont val="Arial"/>
        <family val="2"/>
      </rPr>
      <t>Hf(4565)</t>
    </r>
  </si>
  <si>
    <r>
      <t>m</t>
    </r>
    <r>
      <rPr>
        <sz val="10"/>
        <rFont val="Arial"/>
        <family val="2"/>
      </rPr>
      <t>g/g</t>
    </r>
  </si>
  <si>
    <t>Zr</t>
  </si>
  <si>
    <t>Nb</t>
  </si>
  <si>
    <t>Ta</t>
  </si>
  <si>
    <t>Hf</t>
  </si>
  <si>
    <t>W</t>
  </si>
  <si>
    <t>Th</t>
  </si>
  <si>
    <t>U</t>
  </si>
  <si>
    <r>
      <rPr>
        <b/>
        <sz val="12"/>
        <rFont val="Arial"/>
        <family val="2"/>
      </rPr>
      <t>Table S-2</t>
    </r>
    <r>
      <rPr>
        <sz val="12"/>
        <rFont val="Arial"/>
        <family val="2"/>
      </rPr>
      <t xml:space="preserve">  High precision isotope dilution and isotope composition data obtained for enstatite chondrites. Samples marked with asterisks are the subset with unfractionated Zr/Nb (12.8-17.2) that was used for calculation of the average values in Table 1. Data sources as in Table S-1.</t>
    </r>
  </si>
  <si>
    <r>
      <rPr>
        <b/>
        <sz val="12"/>
        <rFont val="Arial"/>
        <family val="2"/>
      </rPr>
      <t>Table S-1</t>
    </r>
    <r>
      <rPr>
        <sz val="12"/>
        <rFont val="Arial"/>
        <family val="2"/>
      </rPr>
      <t xml:space="preserve">  High precision isotope dilution and isotope composition data obtained for carbonaceous chondrites. Weights for Orgueil, Ivuna and Alais are from Barrat et al. (2012), where also trace element data are given for the same powder aliquots. Data sources/powder sources We02, Mü03, Ba2012, Be2013 and Br2018 refer to Weyer et al. (2002), Münker et al. (2003), Barrat et al. (2012), Bendel (2014) and Braukmüller et al. (2018), respectively. The USN Allende reference powder is further described in Jarosewich et al. (1987), different powder aliquots provided by the Smithsonian Museum to different studies were analysed here.</t>
    </r>
  </si>
  <si>
    <r>
      <rPr>
        <b/>
        <sz val="12"/>
        <rFont val="Arial"/>
        <family val="2"/>
      </rPr>
      <t>Table S-3</t>
    </r>
    <r>
      <rPr>
        <sz val="12"/>
        <rFont val="Arial"/>
        <family val="2"/>
      </rPr>
      <t xml:space="preserve">  High precision isotope dilution and isotope composition data obtained for ordinary chondrites. Data sources as in Table S-1.</t>
    </r>
  </si>
  <si>
    <r>
      <rPr>
        <b/>
        <sz val="12"/>
        <rFont val="Arial"/>
        <family val="2"/>
      </rPr>
      <t>Table S-4</t>
    </r>
    <r>
      <rPr>
        <sz val="12"/>
        <rFont val="Arial"/>
        <family val="2"/>
      </rPr>
      <t xml:space="preserve">  High precision isotope dilution and isotope composition data as well as REE data obtained for refractory inclusions (CAIs and AOAs). “Allende CAI host” is the remaining bulk Allende powder that hosted the inclusions, “Allende USN” is the Allende USN 3529 powder analysed alongside with the refractory inclusions. Data source/powder source St2012 refers to Stracke et al. (2012).</t>
    </r>
  </si>
  <si>
    <t>© 2025 The Authors </t>
  </si>
  <si>
    <t>Published by the European Association of Geochemistry under Creative Commons License CC-BY-NC-ND.</t>
  </si>
  <si>
    <t>Be'2014 powder</t>
  </si>
  <si>
    <r>
      <t xml:space="preserve">Münker </t>
    </r>
    <r>
      <rPr>
        <i/>
        <sz val="12"/>
        <color theme="1"/>
        <rFont val="Aptos Narrow"/>
        <family val="2"/>
        <scheme val="minor"/>
      </rPr>
      <t>et al</t>
    </r>
    <r>
      <rPr>
        <i/>
        <sz val="11"/>
        <color theme="1"/>
        <rFont val="Aptos Narrow"/>
        <family val="2"/>
        <scheme val="minor"/>
      </rPr>
      <t>.</t>
    </r>
    <r>
      <rPr>
        <sz val="10"/>
        <rFont val="Arial"/>
        <family val="2"/>
      </rPr>
      <t xml:space="preserve"> (2025) Geochem. Persp. Let. 36, 42–47</t>
    </r>
    <r>
      <rPr>
        <sz val="12"/>
        <color rgb="FFFFFF00"/>
        <rFont val="Aptos Narrow"/>
        <family val="2"/>
        <scheme val="minor"/>
      </rPr>
      <t xml:space="preserve"> </t>
    </r>
    <r>
      <rPr>
        <sz val="10"/>
        <rFont val="Arial"/>
        <family val="2"/>
      </rPr>
      <t>| https://doi.org/10.7185/geochemlet.2533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</si>
</sst>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0"/>
    <numFmt numFmtId="165" formatCode="0.0000"/>
    <numFmt numFmtId="166" formatCode="0.00000"/>
    <numFmt numFmtId="167" formatCode="0.000000"/>
    <numFmt numFmtId="168" formatCode="\±0"/>
    <numFmt numFmtId="169" formatCode="\+0.0;\-0.0"/>
    <numFmt numFmtId="170" formatCode="0.0_)"/>
    <numFmt numFmtId="171" formatCode="0.0"/>
    <numFmt numFmtId="172" formatCode="\+0.00;\-0.00"/>
  </numFmts>
  <fonts count="21">
    <font>
      <sz val="10"/>
      <name val="Arial"/>
    </font>
    <font>
      <sz val="10"/>
      <name val="Arial"/>
      <family val="2"/>
    </font>
    <font>
      <sz val="10"/>
      <color indexed="10"/>
      <name val="Arial"/>
      <family val="2"/>
    </font>
    <font>
      <sz val="10"/>
      <name val="Arial"/>
      <family val="2"/>
    </font>
    <font>
      <sz val="10"/>
      <name val="Geneva"/>
      <family val="2"/>
    </font>
    <font>
      <sz val="10"/>
      <color indexed="8"/>
      <name val="Arial"/>
      <family val="2"/>
    </font>
    <font>
      <sz val="10"/>
      <name val="Symbol"/>
      <family val="1"/>
      <charset val="2"/>
    </font>
    <font>
      <vertAlign val="superscript"/>
      <sz val="10"/>
      <name val="Arial"/>
      <family val="2"/>
    </font>
    <font>
      <sz val="8"/>
      <name val="Arial"/>
      <family val="2"/>
    </font>
    <font>
      <sz val="12"/>
      <name val="Arial"/>
      <family val="2"/>
    </font>
    <font>
      <sz val="12"/>
      <name val="Geneva"/>
      <family val="2"/>
    </font>
    <font>
      <sz val="9"/>
      <name val="Geneva"/>
      <family val="2"/>
    </font>
    <font>
      <sz val="9"/>
      <name val="Arial"/>
      <family val="2"/>
    </font>
    <font>
      <vertAlign val="subscript"/>
      <sz val="10"/>
      <name val="Arial"/>
      <family val="2"/>
    </font>
    <font>
      <b/>
      <sz val="16"/>
      <name val="Arial"/>
      <family val="2"/>
    </font>
    <font>
      <sz val="10"/>
      <name val="Arial"/>
      <family val="1"/>
      <charset val="2"/>
    </font>
    <font>
      <b/>
      <sz val="12"/>
      <name val="Arial"/>
      <family val="2"/>
    </font>
    <font>
      <i/>
      <sz val="12"/>
      <color theme="1"/>
      <name val="Aptos Narrow"/>
      <family val="2"/>
      <scheme val="minor"/>
    </font>
    <font>
      <i/>
      <sz val="11"/>
      <color theme="1"/>
      <name val="Aptos Narrow"/>
      <family val="2"/>
      <scheme val="minor"/>
    </font>
    <font>
      <sz val="12"/>
      <color rgb="FFFFFF00"/>
      <name val="Aptos Narrow"/>
      <family val="2"/>
      <scheme val="minor"/>
    </font>
    <font>
      <sz val="10"/>
      <name val="Courier"/>
      <family val="3"/>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66">
    <xf numFmtId="0" fontId="0" fillId="0" borderId="0" xfId="0"/>
    <xf numFmtId="0" fontId="0" fillId="0" borderId="0" xfId="0" applyAlignment="1">
      <alignment horizontal="center"/>
    </xf>
    <xf numFmtId="0" fontId="1" fillId="0" borderId="0" xfId="0" applyFont="1" applyAlignment="1">
      <alignment horizontal="center"/>
    </xf>
    <xf numFmtId="164" fontId="0" fillId="0" borderId="0" xfId="0" applyNumberFormat="1" applyAlignment="1">
      <alignment horizontal="center"/>
    </xf>
    <xf numFmtId="164" fontId="4" fillId="0" borderId="0" xfId="0" applyNumberFormat="1" applyFont="1" applyAlignment="1">
      <alignment horizontal="center"/>
    </xf>
    <xf numFmtId="164" fontId="1" fillId="0" borderId="0" xfId="0" applyNumberFormat="1" applyFont="1" applyAlignment="1">
      <alignment horizontal="center"/>
    </xf>
    <xf numFmtId="2" fontId="1" fillId="0" borderId="0" xfId="0" applyNumberFormat="1" applyFont="1" applyAlignment="1">
      <alignment horizontal="center"/>
    </xf>
    <xf numFmtId="165" fontId="1" fillId="0" borderId="0" xfId="0" applyNumberFormat="1" applyFont="1" applyAlignment="1">
      <alignment horizontal="center"/>
    </xf>
    <xf numFmtId="165" fontId="4" fillId="0" borderId="0" xfId="0" applyNumberFormat="1" applyFont="1" applyAlignment="1">
      <alignment horizontal="center"/>
    </xf>
    <xf numFmtId="165" fontId="1" fillId="0" borderId="0" xfId="0" quotePrefix="1" applyNumberFormat="1" applyFont="1" applyAlignment="1">
      <alignment horizontal="center"/>
    </xf>
    <xf numFmtId="165" fontId="0" fillId="0" borderId="0" xfId="0" applyNumberFormat="1" applyAlignment="1">
      <alignment horizontal="center"/>
    </xf>
    <xf numFmtId="166" fontId="1" fillId="0" borderId="0" xfId="0" applyNumberFormat="1" applyFont="1" applyAlignment="1">
      <alignment horizontal="center"/>
    </xf>
    <xf numFmtId="0" fontId="1" fillId="0" borderId="0" xfId="0" applyFont="1"/>
    <xf numFmtId="0" fontId="3" fillId="0" borderId="0" xfId="0" applyFont="1"/>
    <xf numFmtId="167" fontId="1" fillId="0" borderId="0" xfId="0" applyNumberFormat="1" applyFont="1" applyAlignment="1">
      <alignment horizontal="center"/>
    </xf>
    <xf numFmtId="168" fontId="1" fillId="0" borderId="0" xfId="0" applyNumberFormat="1" applyFont="1" applyAlignment="1">
      <alignment horizontal="center"/>
    </xf>
    <xf numFmtId="169" fontId="1" fillId="0" borderId="0" xfId="0" applyNumberFormat="1" applyFont="1" applyAlignment="1">
      <alignment horizontal="center"/>
    </xf>
    <xf numFmtId="0" fontId="1" fillId="0" borderId="0" xfId="0" applyFont="1" applyAlignment="1">
      <alignment horizontal="left"/>
    </xf>
    <xf numFmtId="165" fontId="1" fillId="0" borderId="0" xfId="0" applyNumberFormat="1" applyFont="1" applyAlignment="1" applyProtection="1">
      <alignment horizontal="center"/>
      <protection locked="0" hidden="1"/>
    </xf>
    <xf numFmtId="167" fontId="1" fillId="0" borderId="0" xfId="0" applyNumberFormat="1" applyFont="1" applyAlignment="1" applyProtection="1">
      <alignment horizontal="center"/>
      <protection locked="0" hidden="1"/>
    </xf>
    <xf numFmtId="168" fontId="1" fillId="0" borderId="0" xfId="0" applyNumberFormat="1" applyFont="1" applyAlignment="1" applyProtection="1">
      <alignment horizontal="center"/>
      <protection locked="0" hidden="1"/>
    </xf>
    <xf numFmtId="0" fontId="6" fillId="0" borderId="0" xfId="0" applyFont="1" applyAlignment="1">
      <alignment horizontal="left"/>
    </xf>
    <xf numFmtId="169" fontId="1" fillId="0" borderId="0" xfId="0" applyNumberFormat="1" applyFont="1" applyAlignment="1" applyProtection="1">
      <alignment horizontal="center"/>
      <protection locked="0" hidden="1"/>
    </xf>
    <xf numFmtId="171" fontId="0" fillId="0" borderId="0" xfId="0" applyNumberFormat="1" applyAlignment="1">
      <alignment horizontal="center"/>
    </xf>
    <xf numFmtId="2" fontId="0" fillId="0" borderId="0" xfId="0" applyNumberFormat="1" applyAlignment="1">
      <alignment horizontal="center"/>
    </xf>
    <xf numFmtId="0" fontId="7" fillId="0" borderId="0" xfId="0" applyFont="1"/>
    <xf numFmtId="0" fontId="9" fillId="0" borderId="0" xfId="0" applyFont="1"/>
    <xf numFmtId="0" fontId="4" fillId="0" borderId="0" xfId="0" applyFont="1" applyAlignment="1">
      <alignment horizontal="center"/>
    </xf>
    <xf numFmtId="1" fontId="0" fillId="0" borderId="0" xfId="0" applyNumberFormat="1" applyAlignment="1">
      <alignment horizontal="center"/>
    </xf>
    <xf numFmtId="1" fontId="2" fillId="0" borderId="0" xfId="0" applyNumberFormat="1" applyFont="1" applyAlignment="1">
      <alignment horizontal="center"/>
    </xf>
    <xf numFmtId="0" fontId="0" fillId="0" borderId="2" xfId="0" applyBorder="1"/>
    <xf numFmtId="0" fontId="0" fillId="0" borderId="2" xfId="0" applyBorder="1" applyAlignment="1">
      <alignment horizontal="center"/>
    </xf>
    <xf numFmtId="0" fontId="9" fillId="0" borderId="0" xfId="0" applyFont="1" applyAlignment="1">
      <alignment horizontal="center"/>
    </xf>
    <xf numFmtId="0" fontId="10" fillId="0" borderId="0" xfId="0" applyFont="1" applyAlignment="1">
      <alignment horizontal="center"/>
    </xf>
    <xf numFmtId="0" fontId="11" fillId="0" borderId="0" xfId="0" applyFont="1" applyAlignment="1">
      <alignment horizontal="center"/>
    </xf>
    <xf numFmtId="0" fontId="0" fillId="0" borderId="0" xfId="0" applyAlignment="1">
      <alignment horizontal="left"/>
    </xf>
    <xf numFmtId="2" fontId="0" fillId="0" borderId="0" xfId="0" applyNumberFormat="1" applyAlignment="1">
      <alignment horizontal="left"/>
    </xf>
    <xf numFmtId="171" fontId="0" fillId="0" borderId="0" xfId="0" applyNumberFormat="1" applyAlignment="1">
      <alignment horizontal="left"/>
    </xf>
    <xf numFmtId="0" fontId="2" fillId="0" borderId="0" xfId="0" applyFont="1" applyAlignment="1">
      <alignment horizontal="center"/>
    </xf>
    <xf numFmtId="0" fontId="12" fillId="0" borderId="0" xfId="0" applyFont="1" applyAlignment="1">
      <alignment horizontal="center"/>
    </xf>
    <xf numFmtId="0" fontId="1" fillId="0" borderId="2" xfId="0" applyFont="1" applyBorder="1"/>
    <xf numFmtId="0" fontId="1" fillId="0" borderId="2" xfId="0" applyFont="1" applyBorder="1" applyAlignment="1">
      <alignment horizontal="center"/>
    </xf>
    <xf numFmtId="171" fontId="1" fillId="0" borderId="0" xfId="0" applyNumberFormat="1" applyFont="1" applyAlignment="1">
      <alignment horizontal="center"/>
    </xf>
    <xf numFmtId="165" fontId="2" fillId="0" borderId="0" xfId="0" applyNumberFormat="1" applyFont="1" applyAlignment="1">
      <alignment horizontal="center"/>
    </xf>
    <xf numFmtId="0" fontId="5" fillId="0" borderId="0" xfId="0" applyFont="1"/>
    <xf numFmtId="0" fontId="1" fillId="0" borderId="1" xfId="0" applyFont="1" applyBorder="1" applyAlignment="1">
      <alignment horizontal="center"/>
    </xf>
    <xf numFmtId="0" fontId="14" fillId="0" borderId="0" xfId="0" applyFont="1"/>
    <xf numFmtId="0" fontId="15" fillId="0" borderId="0" xfId="0" applyFont="1"/>
    <xf numFmtId="0" fontId="6" fillId="0" borderId="0" xfId="0" applyFont="1"/>
    <xf numFmtId="2" fontId="4" fillId="0" borderId="0" xfId="0" applyNumberFormat="1" applyFont="1" applyAlignment="1">
      <alignment horizontal="center"/>
    </xf>
    <xf numFmtId="2" fontId="1" fillId="0" borderId="0" xfId="0" applyNumberFormat="1" applyFont="1"/>
    <xf numFmtId="0" fontId="1" fillId="0" borderId="1" xfId="0" applyFont="1" applyBorder="1"/>
    <xf numFmtId="0" fontId="4" fillId="0" borderId="1" xfId="0" applyFont="1" applyBorder="1" applyAlignment="1">
      <alignment horizontal="center"/>
    </xf>
    <xf numFmtId="0" fontId="11" fillId="0" borderId="1" xfId="0" applyFont="1" applyBorder="1" applyAlignment="1">
      <alignment horizontal="center"/>
    </xf>
    <xf numFmtId="164" fontId="1" fillId="0" borderId="0" xfId="0" applyNumberFormat="1" applyFont="1" applyAlignment="1" applyProtection="1">
      <alignment horizontal="center"/>
      <protection locked="0" hidden="1"/>
    </xf>
    <xf numFmtId="1" fontId="1" fillId="0" borderId="0" xfId="0" applyNumberFormat="1" applyFont="1"/>
    <xf numFmtId="170" fontId="1" fillId="0" borderId="0" xfId="0" applyNumberFormat="1" applyFont="1" applyAlignment="1">
      <alignment horizontal="center"/>
    </xf>
    <xf numFmtId="170" fontId="20" fillId="0" borderId="0" xfId="0" applyNumberFormat="1" applyFont="1" applyAlignment="1">
      <alignment horizontal="center"/>
    </xf>
    <xf numFmtId="172" fontId="1" fillId="0" borderId="0" xfId="0" applyNumberFormat="1" applyFont="1" applyAlignment="1" applyProtection="1">
      <alignment horizontal="center"/>
      <protection locked="0" hidden="1"/>
    </xf>
    <xf numFmtId="171" fontId="1" fillId="0" borderId="0" xfId="0" quotePrefix="1" applyNumberFormat="1" applyFont="1" applyAlignment="1">
      <alignment horizontal="center"/>
    </xf>
    <xf numFmtId="14" fontId="1" fillId="0" borderId="0" xfId="0" applyNumberFormat="1" applyFont="1" applyAlignment="1">
      <alignment horizontal="center"/>
    </xf>
    <xf numFmtId="0" fontId="1" fillId="0" borderId="0" xfId="0" quotePrefix="1" applyFont="1"/>
    <xf numFmtId="164" fontId="1" fillId="0" borderId="0" xfId="0" applyNumberFormat="1" applyFont="1"/>
    <xf numFmtId="169" fontId="1" fillId="0" borderId="0" xfId="0" applyNumberFormat="1" applyFont="1"/>
    <xf numFmtId="165" fontId="1" fillId="0" borderId="1" xfId="0" applyNumberFormat="1" applyFont="1" applyBorder="1" applyAlignment="1">
      <alignment horizontal="center"/>
    </xf>
    <xf numFmtId="0" fontId="1"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406400</xdr:colOff>
      <xdr:row>0</xdr:row>
      <xdr:rowOff>0</xdr:rowOff>
    </xdr:from>
    <xdr:to>
      <xdr:col>10</xdr:col>
      <xdr:colOff>0</xdr:colOff>
      <xdr:row>5</xdr:row>
      <xdr:rowOff>112129</xdr:rowOff>
    </xdr:to>
    <xdr:sp macro="" textlink="">
      <xdr:nvSpPr>
        <xdr:cNvPr id="2" name="ZoneTexte 3">
          <a:extLst>
            <a:ext uri="{FF2B5EF4-FFF2-40B4-BE49-F238E27FC236}">
              <a16:creationId xmlns:a16="http://schemas.microsoft.com/office/drawing/2014/main" id="{420620CC-60BA-814D-8494-E562B121EA6F}"/>
            </a:ext>
          </a:extLst>
        </xdr:cNvPr>
        <xdr:cNvSpPr txBox="1">
          <a:spLocks noChangeArrowheads="1"/>
        </xdr:cNvSpPr>
      </xdr:nvSpPr>
      <xdr:spPr bwMode="auto">
        <a:xfrm>
          <a:off x="3911600" y="0"/>
          <a:ext cx="6235700" cy="93762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GB" sz="1800" b="1" kern="1200">
              <a:solidFill>
                <a:schemeClr val="tx1"/>
              </a:solidFill>
              <a:effectLst/>
              <a:latin typeface="Calibri" panose="020F0502020204030204" pitchFamily="34" charset="0"/>
              <a:ea typeface="+mn-ea"/>
              <a:cs typeface="Calibri" panose="020F0502020204030204" pitchFamily="34" charset="0"/>
            </a:rPr>
            <a:t>Münker </a:t>
          </a:r>
          <a:r>
            <a:rPr lang="en-GB" sz="1800" b="1" i="1" kern="1200">
              <a:solidFill>
                <a:schemeClr val="tx1"/>
              </a:solidFill>
              <a:effectLst/>
              <a:latin typeface="Calibri" panose="020F0502020204030204" pitchFamily="34" charset="0"/>
              <a:ea typeface="+mn-ea"/>
              <a:cs typeface="Calibri" panose="020F0502020204030204" pitchFamily="34" charset="0"/>
            </a:rPr>
            <a:t>et al.</a:t>
          </a:r>
          <a:endParaRPr lang="en-GB" sz="1800" b="1" kern="1200">
            <a:solidFill>
              <a:schemeClr val="tx1"/>
            </a:solidFill>
            <a:effectLst/>
            <a:latin typeface="Calibri" panose="020F0502020204030204" pitchFamily="34" charset="0"/>
            <a:ea typeface="+mn-ea"/>
            <a:cs typeface="Calibri" panose="020F0502020204030204" pitchFamily="34" charset="0"/>
          </a:endParaRPr>
        </a:p>
        <a:p>
          <a:pPr algn="r"/>
          <a:r>
            <a:rPr lang="en-GB" sz="1800" b="1" kern="1200">
              <a:solidFill>
                <a:schemeClr val="tx1"/>
              </a:solidFill>
              <a:effectLst/>
              <a:latin typeface="+mn-lt"/>
              <a:ea typeface="+mn-ea"/>
              <a:cs typeface="+mn-cs"/>
            </a:rPr>
            <a:t>High field strength elements in chondrites and their refractory components </a:t>
          </a:r>
          <a:endParaRPr lang="en-ZA" sz="1800" kern="1200">
            <a:solidFill>
              <a:schemeClr val="tx1"/>
            </a:solidFill>
            <a:effectLst/>
            <a:latin typeface="+mn-lt"/>
            <a:ea typeface="+mn-ea"/>
            <a:cs typeface="+mn-cs"/>
          </a:endParaRPr>
        </a:p>
      </xdr:txBody>
    </xdr:sp>
    <xdr:clientData/>
  </xdr:twoCellAnchor>
  <xdr:twoCellAnchor editAs="oneCell">
    <xdr:from>
      <xdr:col>0</xdr:col>
      <xdr:colOff>0</xdr:colOff>
      <xdr:row>0</xdr:row>
      <xdr:rowOff>0</xdr:rowOff>
    </xdr:from>
    <xdr:to>
      <xdr:col>2</xdr:col>
      <xdr:colOff>934508</xdr:colOff>
      <xdr:row>5</xdr:row>
      <xdr:rowOff>89601</xdr:rowOff>
    </xdr:to>
    <xdr:pic>
      <xdr:nvPicPr>
        <xdr:cNvPr id="3" name="Picture 2">
          <a:extLst>
            <a:ext uri="{FF2B5EF4-FFF2-40B4-BE49-F238E27FC236}">
              <a16:creationId xmlns:a16="http://schemas.microsoft.com/office/drawing/2014/main" id="{291B33BC-CA62-694F-A8BB-7A4B630E2BDA}"/>
            </a:ext>
          </a:extLst>
        </xdr:cNvPr>
        <xdr:cNvPicPr>
          <a:picLocks noChangeAspect="1"/>
        </xdr:cNvPicPr>
      </xdr:nvPicPr>
      <xdr:blipFill>
        <a:blip xmlns:r="http://schemas.openxmlformats.org/officeDocument/2006/relationships" r:embed="rId1"/>
        <a:stretch>
          <a:fillRect/>
        </a:stretch>
      </xdr:blipFill>
      <xdr:spPr>
        <a:xfrm>
          <a:off x="0" y="0"/>
          <a:ext cx="2191808" cy="9151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292100</xdr:colOff>
      <xdr:row>0</xdr:row>
      <xdr:rowOff>0</xdr:rowOff>
    </xdr:from>
    <xdr:to>
      <xdr:col>10</xdr:col>
      <xdr:colOff>749300</xdr:colOff>
      <xdr:row>5</xdr:row>
      <xdr:rowOff>112129</xdr:rowOff>
    </xdr:to>
    <xdr:sp macro="" textlink="">
      <xdr:nvSpPr>
        <xdr:cNvPr id="2" name="ZoneTexte 3">
          <a:extLst>
            <a:ext uri="{FF2B5EF4-FFF2-40B4-BE49-F238E27FC236}">
              <a16:creationId xmlns:a16="http://schemas.microsoft.com/office/drawing/2014/main" id="{FB1232BC-17FB-0642-863F-310048C26904}"/>
            </a:ext>
          </a:extLst>
        </xdr:cNvPr>
        <xdr:cNvSpPr txBox="1">
          <a:spLocks noChangeArrowheads="1"/>
        </xdr:cNvSpPr>
      </xdr:nvSpPr>
      <xdr:spPr bwMode="auto">
        <a:xfrm>
          <a:off x="3911600" y="0"/>
          <a:ext cx="6235700" cy="93762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GB" sz="1800" b="1" kern="1200">
              <a:solidFill>
                <a:schemeClr val="tx1"/>
              </a:solidFill>
              <a:effectLst/>
              <a:latin typeface="Calibri" panose="020F0502020204030204" pitchFamily="34" charset="0"/>
              <a:ea typeface="+mn-ea"/>
              <a:cs typeface="Calibri" panose="020F0502020204030204" pitchFamily="34" charset="0"/>
            </a:rPr>
            <a:t>Münker </a:t>
          </a:r>
          <a:r>
            <a:rPr lang="en-GB" sz="1800" b="1" i="1" kern="1200">
              <a:solidFill>
                <a:schemeClr val="tx1"/>
              </a:solidFill>
              <a:effectLst/>
              <a:latin typeface="Calibri" panose="020F0502020204030204" pitchFamily="34" charset="0"/>
              <a:ea typeface="+mn-ea"/>
              <a:cs typeface="Calibri" panose="020F0502020204030204" pitchFamily="34" charset="0"/>
            </a:rPr>
            <a:t>et al.</a:t>
          </a:r>
          <a:endParaRPr lang="en-GB" sz="1800" b="1" kern="1200">
            <a:solidFill>
              <a:schemeClr val="tx1"/>
            </a:solidFill>
            <a:effectLst/>
            <a:latin typeface="Calibri" panose="020F0502020204030204" pitchFamily="34" charset="0"/>
            <a:ea typeface="+mn-ea"/>
            <a:cs typeface="Calibri" panose="020F0502020204030204" pitchFamily="34" charset="0"/>
          </a:endParaRPr>
        </a:p>
        <a:p>
          <a:pPr algn="r"/>
          <a:r>
            <a:rPr lang="en-GB" sz="1800" b="1" kern="1200">
              <a:solidFill>
                <a:schemeClr val="tx1"/>
              </a:solidFill>
              <a:effectLst/>
              <a:latin typeface="+mn-lt"/>
              <a:ea typeface="+mn-ea"/>
              <a:cs typeface="+mn-cs"/>
            </a:rPr>
            <a:t>High field strength elements in chondrites and their refractory components </a:t>
          </a:r>
          <a:endParaRPr lang="en-ZA" sz="1800" kern="1200">
            <a:solidFill>
              <a:schemeClr val="tx1"/>
            </a:solidFill>
            <a:effectLst/>
            <a:latin typeface="+mn-lt"/>
            <a:ea typeface="+mn-ea"/>
            <a:cs typeface="+mn-cs"/>
          </a:endParaRPr>
        </a:p>
      </xdr:txBody>
    </xdr:sp>
    <xdr:clientData/>
  </xdr:twoCellAnchor>
  <xdr:twoCellAnchor editAs="oneCell">
    <xdr:from>
      <xdr:col>0</xdr:col>
      <xdr:colOff>0</xdr:colOff>
      <xdr:row>0</xdr:row>
      <xdr:rowOff>0</xdr:rowOff>
    </xdr:from>
    <xdr:to>
      <xdr:col>2</xdr:col>
      <xdr:colOff>655108</xdr:colOff>
      <xdr:row>5</xdr:row>
      <xdr:rowOff>89601</xdr:rowOff>
    </xdr:to>
    <xdr:pic>
      <xdr:nvPicPr>
        <xdr:cNvPr id="3" name="Picture 2">
          <a:extLst>
            <a:ext uri="{FF2B5EF4-FFF2-40B4-BE49-F238E27FC236}">
              <a16:creationId xmlns:a16="http://schemas.microsoft.com/office/drawing/2014/main" id="{4668513D-3442-6440-838A-6BEE2FF8B83E}"/>
            </a:ext>
          </a:extLst>
        </xdr:cNvPr>
        <xdr:cNvPicPr>
          <a:picLocks noChangeAspect="1"/>
        </xdr:cNvPicPr>
      </xdr:nvPicPr>
      <xdr:blipFill>
        <a:blip xmlns:r="http://schemas.openxmlformats.org/officeDocument/2006/relationships" r:embed="rId1"/>
        <a:stretch>
          <a:fillRect/>
        </a:stretch>
      </xdr:blipFill>
      <xdr:spPr>
        <a:xfrm>
          <a:off x="0" y="0"/>
          <a:ext cx="2191808" cy="9151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114300</xdr:colOff>
      <xdr:row>0</xdr:row>
      <xdr:rowOff>0</xdr:rowOff>
    </xdr:from>
    <xdr:to>
      <xdr:col>10</xdr:col>
      <xdr:colOff>965200</xdr:colOff>
      <xdr:row>5</xdr:row>
      <xdr:rowOff>112129</xdr:rowOff>
    </xdr:to>
    <xdr:sp macro="" textlink="">
      <xdr:nvSpPr>
        <xdr:cNvPr id="2" name="ZoneTexte 3">
          <a:extLst>
            <a:ext uri="{FF2B5EF4-FFF2-40B4-BE49-F238E27FC236}">
              <a16:creationId xmlns:a16="http://schemas.microsoft.com/office/drawing/2014/main" id="{4BC14B60-9120-1F4C-8ADB-2319E77AE631}"/>
            </a:ext>
          </a:extLst>
        </xdr:cNvPr>
        <xdr:cNvSpPr txBox="1">
          <a:spLocks noChangeArrowheads="1"/>
        </xdr:cNvSpPr>
      </xdr:nvSpPr>
      <xdr:spPr bwMode="auto">
        <a:xfrm>
          <a:off x="3911600" y="0"/>
          <a:ext cx="6235700" cy="93762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GB" sz="1800" b="1" kern="1200">
              <a:solidFill>
                <a:schemeClr val="tx1"/>
              </a:solidFill>
              <a:effectLst/>
              <a:latin typeface="Calibri" panose="020F0502020204030204" pitchFamily="34" charset="0"/>
              <a:ea typeface="+mn-ea"/>
              <a:cs typeface="Calibri" panose="020F0502020204030204" pitchFamily="34" charset="0"/>
            </a:rPr>
            <a:t>Münker </a:t>
          </a:r>
          <a:r>
            <a:rPr lang="en-GB" sz="1800" b="1" i="1" kern="1200">
              <a:solidFill>
                <a:schemeClr val="tx1"/>
              </a:solidFill>
              <a:effectLst/>
              <a:latin typeface="Calibri" panose="020F0502020204030204" pitchFamily="34" charset="0"/>
              <a:ea typeface="+mn-ea"/>
              <a:cs typeface="Calibri" panose="020F0502020204030204" pitchFamily="34" charset="0"/>
            </a:rPr>
            <a:t>et al.</a:t>
          </a:r>
          <a:endParaRPr lang="en-GB" sz="1800" b="1" kern="1200">
            <a:solidFill>
              <a:schemeClr val="tx1"/>
            </a:solidFill>
            <a:effectLst/>
            <a:latin typeface="Calibri" panose="020F0502020204030204" pitchFamily="34" charset="0"/>
            <a:ea typeface="+mn-ea"/>
            <a:cs typeface="Calibri" panose="020F0502020204030204" pitchFamily="34" charset="0"/>
          </a:endParaRPr>
        </a:p>
        <a:p>
          <a:pPr algn="r"/>
          <a:r>
            <a:rPr lang="en-GB" sz="1800" b="1" kern="1200">
              <a:solidFill>
                <a:schemeClr val="tx1"/>
              </a:solidFill>
              <a:effectLst/>
              <a:latin typeface="+mn-lt"/>
              <a:ea typeface="+mn-ea"/>
              <a:cs typeface="+mn-cs"/>
            </a:rPr>
            <a:t>High field strength elements in chondrites and their refractory components </a:t>
          </a:r>
          <a:endParaRPr lang="en-ZA" sz="1800" kern="1200">
            <a:solidFill>
              <a:schemeClr val="tx1"/>
            </a:solidFill>
            <a:effectLst/>
            <a:latin typeface="+mn-lt"/>
            <a:ea typeface="+mn-ea"/>
            <a:cs typeface="+mn-cs"/>
          </a:endParaRPr>
        </a:p>
      </xdr:txBody>
    </xdr:sp>
    <xdr:clientData/>
  </xdr:twoCellAnchor>
  <xdr:twoCellAnchor editAs="oneCell">
    <xdr:from>
      <xdr:col>0</xdr:col>
      <xdr:colOff>0</xdr:colOff>
      <xdr:row>0</xdr:row>
      <xdr:rowOff>0</xdr:rowOff>
    </xdr:from>
    <xdr:to>
      <xdr:col>2</xdr:col>
      <xdr:colOff>490008</xdr:colOff>
      <xdr:row>5</xdr:row>
      <xdr:rowOff>89601</xdr:rowOff>
    </xdr:to>
    <xdr:pic>
      <xdr:nvPicPr>
        <xdr:cNvPr id="3" name="Picture 2">
          <a:extLst>
            <a:ext uri="{FF2B5EF4-FFF2-40B4-BE49-F238E27FC236}">
              <a16:creationId xmlns:a16="http://schemas.microsoft.com/office/drawing/2014/main" id="{3E19D7E1-4B66-1F43-83A8-F8A38B8A6967}"/>
            </a:ext>
          </a:extLst>
        </xdr:cNvPr>
        <xdr:cNvPicPr>
          <a:picLocks noChangeAspect="1"/>
        </xdr:cNvPicPr>
      </xdr:nvPicPr>
      <xdr:blipFill>
        <a:blip xmlns:r="http://schemas.openxmlformats.org/officeDocument/2006/relationships" r:embed="rId1"/>
        <a:stretch>
          <a:fillRect/>
        </a:stretch>
      </xdr:blipFill>
      <xdr:spPr>
        <a:xfrm>
          <a:off x="0" y="0"/>
          <a:ext cx="2191808" cy="9151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863600</xdr:colOff>
      <xdr:row>0</xdr:row>
      <xdr:rowOff>0</xdr:rowOff>
    </xdr:from>
    <xdr:to>
      <xdr:col>8</xdr:col>
      <xdr:colOff>1308100</xdr:colOff>
      <xdr:row>5</xdr:row>
      <xdr:rowOff>112129</xdr:rowOff>
    </xdr:to>
    <xdr:sp macro="" textlink="">
      <xdr:nvSpPr>
        <xdr:cNvPr id="2" name="ZoneTexte 3">
          <a:extLst>
            <a:ext uri="{FF2B5EF4-FFF2-40B4-BE49-F238E27FC236}">
              <a16:creationId xmlns:a16="http://schemas.microsoft.com/office/drawing/2014/main" id="{5CDCDA5F-B9E3-544C-A381-7079BC09578A}"/>
            </a:ext>
          </a:extLst>
        </xdr:cNvPr>
        <xdr:cNvSpPr txBox="1">
          <a:spLocks noChangeArrowheads="1"/>
        </xdr:cNvSpPr>
      </xdr:nvSpPr>
      <xdr:spPr bwMode="auto">
        <a:xfrm>
          <a:off x="3911600" y="0"/>
          <a:ext cx="6235700" cy="93762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GB" sz="1800" b="1" kern="1200">
              <a:solidFill>
                <a:schemeClr val="tx1"/>
              </a:solidFill>
              <a:effectLst/>
              <a:latin typeface="Calibri" panose="020F0502020204030204" pitchFamily="34" charset="0"/>
              <a:ea typeface="+mn-ea"/>
              <a:cs typeface="Calibri" panose="020F0502020204030204" pitchFamily="34" charset="0"/>
            </a:rPr>
            <a:t>Münker </a:t>
          </a:r>
          <a:r>
            <a:rPr lang="en-GB" sz="1800" b="1" i="1" kern="1200">
              <a:solidFill>
                <a:schemeClr val="tx1"/>
              </a:solidFill>
              <a:effectLst/>
              <a:latin typeface="Calibri" panose="020F0502020204030204" pitchFamily="34" charset="0"/>
              <a:ea typeface="+mn-ea"/>
              <a:cs typeface="Calibri" panose="020F0502020204030204" pitchFamily="34" charset="0"/>
            </a:rPr>
            <a:t>et al.</a:t>
          </a:r>
          <a:endParaRPr lang="en-GB" sz="1800" b="1" kern="1200">
            <a:solidFill>
              <a:schemeClr val="tx1"/>
            </a:solidFill>
            <a:effectLst/>
            <a:latin typeface="Calibri" panose="020F0502020204030204" pitchFamily="34" charset="0"/>
            <a:ea typeface="+mn-ea"/>
            <a:cs typeface="Calibri" panose="020F0502020204030204" pitchFamily="34" charset="0"/>
          </a:endParaRPr>
        </a:p>
        <a:p>
          <a:pPr algn="r"/>
          <a:r>
            <a:rPr lang="en-GB" sz="1800" b="1" kern="1200">
              <a:solidFill>
                <a:schemeClr val="tx1"/>
              </a:solidFill>
              <a:effectLst/>
              <a:latin typeface="+mn-lt"/>
              <a:ea typeface="+mn-ea"/>
              <a:cs typeface="+mn-cs"/>
            </a:rPr>
            <a:t>High field strength elements in chondrites and their refractory components </a:t>
          </a:r>
          <a:endParaRPr lang="en-ZA" sz="1800" kern="1200">
            <a:solidFill>
              <a:schemeClr val="tx1"/>
            </a:solidFill>
            <a:effectLst/>
            <a:latin typeface="+mn-lt"/>
            <a:ea typeface="+mn-ea"/>
            <a:cs typeface="+mn-cs"/>
          </a:endParaRPr>
        </a:p>
      </xdr:txBody>
    </xdr:sp>
    <xdr:clientData/>
  </xdr:twoCellAnchor>
  <xdr:twoCellAnchor editAs="oneCell">
    <xdr:from>
      <xdr:col>0</xdr:col>
      <xdr:colOff>0</xdr:colOff>
      <xdr:row>0</xdr:row>
      <xdr:rowOff>0</xdr:rowOff>
    </xdr:from>
    <xdr:to>
      <xdr:col>2</xdr:col>
      <xdr:colOff>248708</xdr:colOff>
      <xdr:row>5</xdr:row>
      <xdr:rowOff>89601</xdr:rowOff>
    </xdr:to>
    <xdr:pic>
      <xdr:nvPicPr>
        <xdr:cNvPr id="3" name="Picture 2">
          <a:extLst>
            <a:ext uri="{FF2B5EF4-FFF2-40B4-BE49-F238E27FC236}">
              <a16:creationId xmlns:a16="http://schemas.microsoft.com/office/drawing/2014/main" id="{934AE359-00A8-A746-A173-BA5CD5B6D9BD}"/>
            </a:ext>
          </a:extLst>
        </xdr:cNvPr>
        <xdr:cNvPicPr>
          <a:picLocks noChangeAspect="1"/>
        </xdr:cNvPicPr>
      </xdr:nvPicPr>
      <xdr:blipFill>
        <a:blip xmlns:r="http://schemas.openxmlformats.org/officeDocument/2006/relationships" r:embed="rId1"/>
        <a:stretch>
          <a:fillRect/>
        </a:stretch>
      </xdr:blipFill>
      <xdr:spPr>
        <a:xfrm>
          <a:off x="0" y="0"/>
          <a:ext cx="2191808" cy="915101"/>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E0C6B-7B32-0F4A-943E-26F96F0A9AC0}">
  <sheetPr>
    <pageSetUpPr fitToPage="1"/>
  </sheetPr>
  <dimension ref="A7:AF81"/>
  <sheetViews>
    <sheetView tabSelected="1" workbookViewId="0"/>
  </sheetViews>
  <sheetFormatPr baseColWidth="10" defaultColWidth="11.5" defaultRowHeight="13"/>
  <cols>
    <col min="1" max="1" width="14" customWidth="1"/>
    <col min="2" max="2" width="2.5" customWidth="1"/>
    <col min="3" max="3" width="14.5" customWidth="1"/>
    <col min="4" max="4" width="15" customWidth="1"/>
    <col min="5" max="5" width="14.5" customWidth="1"/>
    <col min="6" max="6" width="14.33203125" customWidth="1"/>
    <col min="7" max="7" width="14.5" customWidth="1"/>
    <col min="8" max="8" width="14.6640625" customWidth="1"/>
    <col min="9" max="9" width="14.5" customWidth="1"/>
    <col min="10" max="10" width="14.6640625" customWidth="1"/>
    <col min="11" max="11" width="18.5" customWidth="1"/>
    <col min="12" max="12" width="18" customWidth="1"/>
    <col min="13" max="13" width="13.1640625" customWidth="1"/>
    <col min="14" max="14" width="9.5" customWidth="1"/>
    <col min="15" max="15" width="13.5" customWidth="1"/>
    <col min="16" max="16" width="11.6640625" customWidth="1"/>
    <col min="17" max="17" width="14.33203125" customWidth="1"/>
    <col min="18" max="18" width="12" customWidth="1"/>
    <col min="19" max="19" width="4.6640625" customWidth="1"/>
    <col min="20" max="20" width="12.6640625" style="1" customWidth="1"/>
    <col min="21" max="21" width="12" style="1" customWidth="1"/>
    <col min="22" max="22" width="12.33203125" style="1" customWidth="1"/>
    <col min="23" max="23" width="13.6640625" style="1" customWidth="1"/>
    <col min="24" max="24" width="18.5" style="1" customWidth="1"/>
    <col min="25" max="25" width="13.6640625" style="1" customWidth="1"/>
    <col min="26" max="26" width="17.6640625" style="1" customWidth="1"/>
    <col min="27" max="27" width="14" style="1" customWidth="1"/>
    <col min="28" max="28" width="5.33203125" customWidth="1"/>
    <col min="29" max="31" width="11.5" customWidth="1"/>
    <col min="32" max="32" width="14.5" customWidth="1"/>
  </cols>
  <sheetData>
    <row r="7" spans="1:32" s="26" customFormat="1" ht="16">
      <c r="A7" s="26" t="s">
        <v>185</v>
      </c>
      <c r="T7" s="32"/>
      <c r="U7" s="32"/>
      <c r="V7" s="32"/>
      <c r="W7" s="32"/>
      <c r="X7" s="32"/>
      <c r="Y7" s="32"/>
      <c r="Z7" s="32"/>
      <c r="AA7" s="32"/>
    </row>
    <row r="8" spans="1:32" ht="6.75" customHeight="1">
      <c r="A8" s="30"/>
      <c r="B8" s="30"/>
      <c r="C8" s="30"/>
      <c r="D8" s="30"/>
      <c r="E8" s="30"/>
      <c r="F8" s="30"/>
      <c r="G8" s="30"/>
      <c r="H8" s="30"/>
      <c r="I8" s="30"/>
      <c r="J8" s="30"/>
      <c r="K8" s="30"/>
      <c r="L8" s="30"/>
      <c r="M8" s="30"/>
      <c r="N8" s="30"/>
      <c r="O8" s="30"/>
      <c r="P8" s="30"/>
      <c r="Q8" s="30"/>
      <c r="R8" s="30"/>
      <c r="S8" s="30"/>
      <c r="T8" s="31"/>
      <c r="U8" s="31"/>
      <c r="V8" s="31"/>
      <c r="W8" s="31"/>
      <c r="X8" s="31"/>
      <c r="Y8" s="31"/>
      <c r="Z8" s="31"/>
      <c r="AA8" s="31"/>
      <c r="AB8" s="30"/>
      <c r="AC8" s="30"/>
      <c r="AD8" s="30"/>
      <c r="AE8" s="30"/>
      <c r="AF8" s="30"/>
    </row>
    <row r="9" spans="1:32" s="26" customFormat="1" ht="16">
      <c r="A9" s="26" t="s">
        <v>23</v>
      </c>
      <c r="C9" s="32" t="s">
        <v>24</v>
      </c>
      <c r="D9" s="32" t="s">
        <v>25</v>
      </c>
      <c r="E9" s="32" t="s">
        <v>26</v>
      </c>
      <c r="F9" s="32" t="s">
        <v>27</v>
      </c>
      <c r="G9" s="32" t="s">
        <v>28</v>
      </c>
      <c r="H9" s="33" t="s">
        <v>29</v>
      </c>
      <c r="I9" s="33" t="s">
        <v>30</v>
      </c>
      <c r="J9" s="33" t="s">
        <v>31</v>
      </c>
      <c r="K9" s="32" t="s">
        <v>43</v>
      </c>
      <c r="L9" s="32" t="s">
        <v>43</v>
      </c>
      <c r="M9" s="32" t="s">
        <v>44</v>
      </c>
      <c r="N9" s="32" t="s">
        <v>45</v>
      </c>
      <c r="O9" s="32" t="s">
        <v>45</v>
      </c>
      <c r="P9" s="32" t="s">
        <v>40</v>
      </c>
      <c r="Q9" s="32" t="s">
        <v>41</v>
      </c>
      <c r="R9" s="32" t="s">
        <v>46</v>
      </c>
      <c r="S9" s="32"/>
      <c r="T9" s="32" t="s">
        <v>39</v>
      </c>
      <c r="U9" s="32" t="s">
        <v>39</v>
      </c>
      <c r="V9" s="32" t="s">
        <v>39</v>
      </c>
      <c r="W9" s="32" t="s">
        <v>39</v>
      </c>
      <c r="X9" s="32" t="s">
        <v>143</v>
      </c>
      <c r="Y9" s="32" t="s">
        <v>36</v>
      </c>
      <c r="Z9" s="32" t="s">
        <v>36</v>
      </c>
      <c r="AA9" s="32" t="s">
        <v>36</v>
      </c>
      <c r="AB9" s="32"/>
      <c r="AC9" s="32" t="s">
        <v>47</v>
      </c>
      <c r="AD9" s="32" t="s">
        <v>48</v>
      </c>
      <c r="AE9" s="32" t="s">
        <v>49</v>
      </c>
      <c r="AF9" s="32" t="s">
        <v>50</v>
      </c>
    </row>
    <row r="10" spans="1:32" ht="5.25" customHeight="1">
      <c r="A10" s="51"/>
      <c r="B10" s="51"/>
      <c r="C10" s="52"/>
      <c r="D10" s="52"/>
      <c r="E10" s="52"/>
      <c r="F10" s="52"/>
      <c r="G10" s="52"/>
      <c r="H10" s="52"/>
      <c r="I10" s="52"/>
      <c r="J10" s="52"/>
      <c r="K10" s="45"/>
      <c r="L10" s="52"/>
      <c r="M10" s="52"/>
      <c r="N10" s="52"/>
      <c r="O10" s="52"/>
      <c r="P10" s="52"/>
      <c r="Q10" s="52"/>
      <c r="R10" s="52"/>
      <c r="S10" s="53"/>
      <c r="T10" s="52"/>
      <c r="U10" s="52"/>
      <c r="V10" s="52"/>
      <c r="W10" s="52"/>
      <c r="X10" s="52"/>
      <c r="Y10" s="52"/>
      <c r="Z10" s="52"/>
      <c r="AA10" s="52"/>
      <c r="AB10" s="52"/>
      <c r="AC10" s="52"/>
      <c r="AD10" s="52"/>
      <c r="AE10" s="52"/>
      <c r="AF10" s="52"/>
    </row>
    <row r="11" spans="1:32" ht="14">
      <c r="A11" s="12"/>
      <c r="B11" s="12"/>
      <c r="C11" s="27"/>
      <c r="D11" s="27"/>
      <c r="E11" s="27"/>
      <c r="F11" s="27"/>
      <c r="G11" s="27"/>
      <c r="H11" s="27"/>
      <c r="I11" s="27"/>
      <c r="J11" s="27"/>
      <c r="K11" s="2"/>
      <c r="L11" s="27"/>
      <c r="M11" s="27"/>
      <c r="N11" s="27"/>
      <c r="O11" s="27"/>
      <c r="P11" s="27"/>
      <c r="Q11" s="27"/>
      <c r="R11" s="27"/>
      <c r="S11" s="34"/>
      <c r="T11" s="27"/>
      <c r="U11" s="27"/>
      <c r="V11" s="27"/>
      <c r="W11" s="27"/>
      <c r="X11" s="27"/>
      <c r="Y11" s="27"/>
      <c r="Z11" s="27"/>
      <c r="AA11" s="27"/>
      <c r="AB11" s="27"/>
      <c r="AC11" s="27"/>
      <c r="AD11" s="27"/>
      <c r="AE11" s="27"/>
      <c r="AF11" s="27"/>
    </row>
    <row r="12" spans="1:32" ht="14">
      <c r="A12" s="12" t="s">
        <v>21</v>
      </c>
      <c r="B12" s="12"/>
      <c r="C12" s="27" t="s">
        <v>0</v>
      </c>
      <c r="D12" s="27" t="s">
        <v>0</v>
      </c>
      <c r="E12" s="27" t="s">
        <v>0</v>
      </c>
      <c r="F12" s="27" t="s">
        <v>0</v>
      </c>
      <c r="G12" s="27" t="s">
        <v>0</v>
      </c>
      <c r="H12" s="27" t="s">
        <v>0</v>
      </c>
      <c r="I12" s="27" t="s">
        <v>0</v>
      </c>
      <c r="J12" s="2" t="s">
        <v>1</v>
      </c>
      <c r="K12" s="2" t="s">
        <v>1</v>
      </c>
      <c r="L12" s="2" t="s">
        <v>1</v>
      </c>
      <c r="M12" s="2" t="s">
        <v>2</v>
      </c>
      <c r="N12" s="2" t="s">
        <v>2</v>
      </c>
      <c r="O12" s="2" t="s">
        <v>2</v>
      </c>
      <c r="P12" s="2" t="s">
        <v>2</v>
      </c>
      <c r="Q12" s="2" t="s">
        <v>2</v>
      </c>
      <c r="R12" s="2" t="s">
        <v>3</v>
      </c>
      <c r="S12" s="34"/>
      <c r="T12" s="27" t="s">
        <v>52</v>
      </c>
      <c r="U12" s="27" t="s">
        <v>52</v>
      </c>
      <c r="V12" s="27" t="s">
        <v>52</v>
      </c>
      <c r="W12" s="27" t="s">
        <v>52</v>
      </c>
      <c r="X12" s="27" t="s">
        <v>52</v>
      </c>
      <c r="Y12" s="27" t="s">
        <v>52</v>
      </c>
      <c r="Z12" s="27" t="s">
        <v>52</v>
      </c>
      <c r="AA12" s="27" t="s">
        <v>52</v>
      </c>
      <c r="AB12" s="27"/>
      <c r="AC12" s="27" t="s">
        <v>52</v>
      </c>
      <c r="AD12" s="27" t="s">
        <v>52</v>
      </c>
      <c r="AE12" s="27" t="s">
        <v>52</v>
      </c>
      <c r="AF12" s="27" t="s">
        <v>52</v>
      </c>
    </row>
    <row r="13" spans="1:32" ht="14">
      <c r="A13" s="12" t="s">
        <v>22</v>
      </c>
      <c r="B13" s="12"/>
      <c r="C13" s="27" t="s">
        <v>33</v>
      </c>
      <c r="D13" s="27" t="s">
        <v>33</v>
      </c>
      <c r="E13" s="27" t="s">
        <v>33</v>
      </c>
      <c r="F13" s="27" t="s">
        <v>33</v>
      </c>
      <c r="G13" s="27" t="s">
        <v>33</v>
      </c>
      <c r="H13" s="27" t="s">
        <v>33</v>
      </c>
      <c r="I13" s="27" t="s">
        <v>33</v>
      </c>
      <c r="J13" s="27" t="s">
        <v>51</v>
      </c>
      <c r="K13" s="27" t="s">
        <v>190</v>
      </c>
      <c r="L13" s="27" t="s">
        <v>38</v>
      </c>
      <c r="M13" s="27" t="s">
        <v>190</v>
      </c>
      <c r="N13" s="27" t="s">
        <v>38</v>
      </c>
      <c r="O13" s="27" t="s">
        <v>190</v>
      </c>
      <c r="P13" s="27" t="s">
        <v>38</v>
      </c>
      <c r="Q13" s="27" t="s">
        <v>37</v>
      </c>
      <c r="R13" s="27" t="s">
        <v>38</v>
      </c>
      <c r="S13" s="34"/>
      <c r="T13" s="27" t="s">
        <v>51</v>
      </c>
      <c r="U13" s="27" t="s">
        <v>37</v>
      </c>
      <c r="V13" s="27" t="s">
        <v>37</v>
      </c>
      <c r="W13" s="27" t="s">
        <v>38</v>
      </c>
      <c r="X13" s="27" t="s">
        <v>144</v>
      </c>
      <c r="Y13" s="27" t="s">
        <v>190</v>
      </c>
      <c r="Z13" s="27" t="s">
        <v>33</v>
      </c>
      <c r="AA13" s="27" t="s">
        <v>32</v>
      </c>
      <c r="AB13" s="27"/>
      <c r="AC13" s="27" t="s">
        <v>38</v>
      </c>
      <c r="AD13" s="27" t="s">
        <v>38</v>
      </c>
      <c r="AE13" s="27" t="s">
        <v>38</v>
      </c>
      <c r="AF13" s="27" t="s">
        <v>64</v>
      </c>
    </row>
    <row r="14" spans="1:32">
      <c r="A14" s="12" t="s">
        <v>34</v>
      </c>
      <c r="B14" s="12"/>
      <c r="C14" s="42">
        <v>1</v>
      </c>
      <c r="D14" s="6">
        <v>0.62</v>
      </c>
      <c r="E14" s="6">
        <v>0.61</v>
      </c>
      <c r="F14" s="6">
        <v>0.84</v>
      </c>
      <c r="G14" s="6">
        <v>0.85</v>
      </c>
      <c r="H14" s="6">
        <v>0.71</v>
      </c>
      <c r="I14" s="6">
        <v>0.33</v>
      </c>
      <c r="J14" s="2" t="s">
        <v>6</v>
      </c>
      <c r="K14" s="2" t="s">
        <v>53</v>
      </c>
      <c r="L14" s="2" t="s">
        <v>42</v>
      </c>
      <c r="M14" s="2" t="s">
        <v>54</v>
      </c>
      <c r="N14" s="2" t="s">
        <v>42</v>
      </c>
      <c r="O14" s="2" t="s">
        <v>55</v>
      </c>
      <c r="P14" s="2" t="s">
        <v>42</v>
      </c>
      <c r="Q14" s="2" t="s">
        <v>42</v>
      </c>
      <c r="R14" s="2" t="s">
        <v>42</v>
      </c>
      <c r="S14" s="12"/>
      <c r="T14" s="2" t="s">
        <v>4</v>
      </c>
      <c r="U14" s="2" t="s">
        <v>4</v>
      </c>
      <c r="V14" s="2" t="s">
        <v>4</v>
      </c>
      <c r="W14" s="2" t="s">
        <v>4</v>
      </c>
      <c r="X14" s="2">
        <v>0.85</v>
      </c>
      <c r="Y14" s="2" t="s">
        <v>5</v>
      </c>
      <c r="Z14" s="2" t="s">
        <v>5</v>
      </c>
      <c r="AA14" s="2" t="s">
        <v>5</v>
      </c>
      <c r="AB14" s="2"/>
      <c r="AC14" s="2" t="s">
        <v>6</v>
      </c>
      <c r="AD14" s="2" t="s">
        <v>6</v>
      </c>
      <c r="AE14" s="2" t="s">
        <v>6</v>
      </c>
      <c r="AF14" s="2" t="s">
        <v>6</v>
      </c>
    </row>
    <row r="15" spans="1:32">
      <c r="A15" s="48" t="s">
        <v>176</v>
      </c>
      <c r="B15" s="12"/>
      <c r="C15" s="42"/>
      <c r="D15" s="6"/>
      <c r="E15" s="6"/>
      <c r="F15" s="6"/>
      <c r="G15" s="6"/>
      <c r="H15" s="6"/>
      <c r="I15" s="6"/>
      <c r="J15" s="12"/>
      <c r="K15" s="2"/>
      <c r="L15" s="2"/>
      <c r="M15" s="2"/>
      <c r="N15" s="2"/>
      <c r="O15" s="2"/>
      <c r="P15" s="2"/>
      <c r="Q15" s="2"/>
      <c r="R15" s="2"/>
      <c r="S15" s="12"/>
      <c r="T15" s="2"/>
      <c r="U15" s="2"/>
      <c r="V15" s="2"/>
      <c r="W15" s="2"/>
      <c r="X15" s="2"/>
      <c r="Y15" s="2"/>
      <c r="Z15" s="2"/>
      <c r="AA15" s="2"/>
      <c r="AB15" s="2"/>
      <c r="AC15" s="2"/>
      <c r="AD15" s="2"/>
      <c r="AE15" s="2"/>
      <c r="AF15" s="2"/>
    </row>
    <row r="16" spans="1:32" s="12" customFormat="1" ht="14">
      <c r="A16" s="12" t="s">
        <v>177</v>
      </c>
      <c r="C16" s="6">
        <v>3.6483522850214589</v>
      </c>
      <c r="D16" s="6">
        <v>3.6392704225192665</v>
      </c>
      <c r="E16" s="6">
        <v>3.6551742093436426</v>
      </c>
      <c r="F16" s="6">
        <v>3.639160640101097</v>
      </c>
      <c r="G16" s="6">
        <v>3.7288360575900055</v>
      </c>
      <c r="H16" s="6">
        <v>3.5399887678994122</v>
      </c>
      <c r="I16" s="6">
        <v>3.4584960398502118</v>
      </c>
      <c r="J16" s="6">
        <v>4.5258120352054441</v>
      </c>
      <c r="K16" s="6">
        <v>5.0306907569798067</v>
      </c>
      <c r="L16" s="49">
        <v>4.8284711430346858</v>
      </c>
      <c r="M16" s="6">
        <v>4.7619544501489939</v>
      </c>
      <c r="N16" s="49">
        <v>6.2510491953977168</v>
      </c>
      <c r="O16" s="6">
        <v>4.8081764805664671</v>
      </c>
      <c r="P16" s="49">
        <v>5.3473461568295955</v>
      </c>
      <c r="Q16" s="6">
        <v>4.95</v>
      </c>
      <c r="R16" s="49">
        <v>6.5206900024347494</v>
      </c>
      <c r="S16" s="50"/>
      <c r="T16" s="6">
        <v>7.0164690319366541</v>
      </c>
      <c r="U16" s="6">
        <v>7.43</v>
      </c>
      <c r="V16" s="6">
        <v>6.88</v>
      </c>
      <c r="W16" s="6">
        <v>6.4889999999999999</v>
      </c>
      <c r="X16" s="6">
        <v>6.1801019936241151</v>
      </c>
      <c r="Y16" s="6">
        <v>6.5024040550383484</v>
      </c>
      <c r="Z16" s="6">
        <v>6.5751023931368717</v>
      </c>
      <c r="AA16" s="6">
        <v>6.5912738861445366</v>
      </c>
      <c r="AB16" s="6"/>
      <c r="AC16" s="49">
        <v>5.5858159647817605</v>
      </c>
      <c r="AD16" s="49">
        <v>7.6640349440467066</v>
      </c>
      <c r="AE16" s="49">
        <v>5.9838246091480753</v>
      </c>
      <c r="AF16" s="6">
        <v>6.4984600913402479</v>
      </c>
    </row>
    <row r="17" spans="1:32" ht="14">
      <c r="A17" s="12" t="s">
        <v>178</v>
      </c>
      <c r="B17" s="12"/>
      <c r="C17" s="5">
        <v>0.254021264779142</v>
      </c>
      <c r="D17" s="5">
        <v>0.26250373809369559</v>
      </c>
      <c r="E17" s="5">
        <v>0.23845642770673603</v>
      </c>
      <c r="F17" s="5">
        <v>0.26476461103630006</v>
      </c>
      <c r="G17" s="5">
        <v>0.26444367032909705</v>
      </c>
      <c r="H17" s="5">
        <v>0.2532443575649303</v>
      </c>
      <c r="I17" s="5">
        <v>0.27895694802002097</v>
      </c>
      <c r="J17" s="5">
        <v>0.35576790347952386</v>
      </c>
      <c r="K17" s="5">
        <v>0.34794338908959238</v>
      </c>
      <c r="L17" s="4">
        <v>0.35915690409191259</v>
      </c>
      <c r="M17" s="5">
        <v>0.33386179277889039</v>
      </c>
      <c r="N17" s="4">
        <v>0.40236160489761869</v>
      </c>
      <c r="O17" s="5">
        <v>0.36173091320019735</v>
      </c>
      <c r="P17" s="4">
        <v>0.381994948622569</v>
      </c>
      <c r="Q17" s="2">
        <v>0.42499999999999999</v>
      </c>
      <c r="R17" s="4">
        <v>0.5561136813109756</v>
      </c>
      <c r="S17" s="12"/>
      <c r="T17" s="5">
        <v>0.51446279997079447</v>
      </c>
      <c r="U17" s="5">
        <v>0.56299999999999994</v>
      </c>
      <c r="V17" s="5">
        <v>0.57499999999999996</v>
      </c>
      <c r="W17" s="5">
        <v>0.51924624167892797</v>
      </c>
      <c r="X17" s="5">
        <v>0.51199080452130319</v>
      </c>
      <c r="Y17" s="5">
        <v>0.55192460152795042</v>
      </c>
      <c r="Z17" s="5">
        <v>0.50878057354207296</v>
      </c>
      <c r="AA17" s="5">
        <v>0.51917887212912339</v>
      </c>
      <c r="AB17" s="5"/>
      <c r="AC17" s="4">
        <v>0.44181528596713937</v>
      </c>
      <c r="AD17" s="4">
        <v>0.54546334565268284</v>
      </c>
      <c r="AE17" s="4">
        <v>0.44717769647037597</v>
      </c>
      <c r="AF17" s="5">
        <v>0.57018560526582973</v>
      </c>
    </row>
    <row r="18" spans="1:32" ht="14">
      <c r="A18" s="12" t="s">
        <v>179</v>
      </c>
      <c r="B18" s="12"/>
      <c r="C18" s="7">
        <v>1.3902102943000351E-2</v>
      </c>
      <c r="D18" s="7">
        <v>1.3791721274907649E-2</v>
      </c>
      <c r="E18" s="7" t="s">
        <v>35</v>
      </c>
      <c r="F18" s="7">
        <v>1.3739609289904548E-2</v>
      </c>
      <c r="G18" s="7">
        <v>1.3583396695267258E-2</v>
      </c>
      <c r="H18" s="7">
        <v>1.3272670316101569E-2</v>
      </c>
      <c r="I18" s="7" t="s">
        <v>35</v>
      </c>
      <c r="J18" s="7" t="s">
        <v>35</v>
      </c>
      <c r="K18" s="7">
        <v>1.7139807928500648E-2</v>
      </c>
      <c r="L18" s="8">
        <v>1.7458682460933569E-2</v>
      </c>
      <c r="M18" s="7">
        <v>1.7697879837992272E-2</v>
      </c>
      <c r="N18" s="8">
        <v>2.0958086817611132E-2</v>
      </c>
      <c r="O18" s="7">
        <v>1.838116071670072E-2</v>
      </c>
      <c r="P18" s="8">
        <v>1.8986418415443608E-2</v>
      </c>
      <c r="Q18" s="2">
        <v>2.06E-2</v>
      </c>
      <c r="R18" s="8">
        <v>2.6326706681244563E-2</v>
      </c>
      <c r="S18" s="12"/>
      <c r="T18" s="9">
        <v>2.824578955181974E-2</v>
      </c>
      <c r="U18" s="9">
        <v>3.4200000000000001E-2</v>
      </c>
      <c r="V18" s="9">
        <v>3.2800000000000003E-2</v>
      </c>
      <c r="W18" s="9">
        <v>3.0546493643456882E-2</v>
      </c>
      <c r="X18" s="7">
        <v>2.6377014236660029E-2</v>
      </c>
      <c r="Y18" s="9">
        <v>2.8972154324184034E-2</v>
      </c>
      <c r="Z18" s="7">
        <v>2.9268339162098176E-2</v>
      </c>
      <c r="AA18" s="7">
        <v>2.8538163574200113E-2</v>
      </c>
      <c r="AB18" s="7"/>
      <c r="AC18" s="8">
        <v>2.796201840513984E-2</v>
      </c>
      <c r="AD18" s="8">
        <v>3.3086017592556471E-2</v>
      </c>
      <c r="AE18" s="8">
        <v>2.8172895355553416E-2</v>
      </c>
      <c r="AF18" s="7">
        <v>3.0133055440435468E-2</v>
      </c>
    </row>
    <row r="19" spans="1:32">
      <c r="A19" s="12" t="s">
        <v>153</v>
      </c>
      <c r="B19" s="12"/>
      <c r="C19" s="54">
        <v>0.13457115335370501</v>
      </c>
      <c r="D19" s="54">
        <v>0.14581114503673237</v>
      </c>
      <c r="E19" s="54">
        <v>0.13599226947514492</v>
      </c>
      <c r="F19" s="54">
        <v>0.14132064574903364</v>
      </c>
      <c r="G19" s="54">
        <v>0.14216398742754371</v>
      </c>
      <c r="H19" s="54">
        <v>0.14070706783578496</v>
      </c>
      <c r="I19" s="54">
        <v>0.16588970340540671</v>
      </c>
      <c r="J19" s="54">
        <v>0.18745820420588558</v>
      </c>
      <c r="K19" s="7">
        <v>0.2035975303445888</v>
      </c>
      <c r="L19" s="7" t="s">
        <v>35</v>
      </c>
      <c r="M19" s="7">
        <v>0.18725489994595246</v>
      </c>
      <c r="N19" s="7" t="s">
        <v>35</v>
      </c>
      <c r="O19" s="7">
        <v>0.19224676863484724</v>
      </c>
      <c r="P19" s="7" t="s">
        <v>35</v>
      </c>
      <c r="Q19" s="7" t="s">
        <v>35</v>
      </c>
      <c r="R19" s="7" t="s">
        <v>35</v>
      </c>
      <c r="S19" s="12"/>
      <c r="T19" s="7" t="s">
        <v>35</v>
      </c>
      <c r="U19" s="7" t="s">
        <v>35</v>
      </c>
      <c r="V19" s="7" t="s">
        <v>35</v>
      </c>
      <c r="W19" s="7" t="s">
        <v>35</v>
      </c>
      <c r="X19" s="7" t="s">
        <v>35</v>
      </c>
      <c r="Y19" s="54">
        <v>0.30139825723991492</v>
      </c>
      <c r="Z19" s="54">
        <v>0.30432368639767304</v>
      </c>
      <c r="AA19" s="5">
        <v>0.29977631685279693</v>
      </c>
      <c r="AB19" s="5"/>
      <c r="AC19" s="7" t="s">
        <v>35</v>
      </c>
      <c r="AD19" s="7" t="s">
        <v>35</v>
      </c>
      <c r="AE19" s="7" t="s">
        <v>35</v>
      </c>
      <c r="AF19" s="7">
        <v>0.30485862382820694</v>
      </c>
    </row>
    <row r="20" spans="1:32">
      <c r="A20" s="12" t="s">
        <v>152</v>
      </c>
      <c r="B20" s="12"/>
      <c r="C20" s="54">
        <v>0.41718063075162737</v>
      </c>
      <c r="D20" s="54">
        <v>0.44981714266121392</v>
      </c>
      <c r="E20" s="54">
        <v>0.4208664240343426</v>
      </c>
      <c r="F20" s="54">
        <v>0.43485355278916077</v>
      </c>
      <c r="G20" s="54">
        <v>0.43741410961556021</v>
      </c>
      <c r="H20" s="54">
        <v>0.43340171128399763</v>
      </c>
      <c r="I20" s="54">
        <v>0.50784040871592273</v>
      </c>
      <c r="J20" s="54">
        <v>0.58092433605754179</v>
      </c>
      <c r="K20" s="7">
        <v>0.63709148274912486</v>
      </c>
      <c r="L20" s="7" t="s">
        <v>35</v>
      </c>
      <c r="M20" s="7">
        <v>0.58190991350952681</v>
      </c>
      <c r="N20" s="7" t="s">
        <v>35</v>
      </c>
      <c r="O20" s="7">
        <v>0.59708850757168908</v>
      </c>
      <c r="P20" s="7" t="s">
        <v>35</v>
      </c>
      <c r="Q20" s="7" t="s">
        <v>35</v>
      </c>
      <c r="R20" s="7" t="s">
        <v>35</v>
      </c>
      <c r="S20" s="12"/>
      <c r="T20" s="7" t="s">
        <v>35</v>
      </c>
      <c r="U20" s="7" t="s">
        <v>35</v>
      </c>
      <c r="V20" s="7" t="s">
        <v>35</v>
      </c>
      <c r="W20" s="7" t="s">
        <v>35</v>
      </c>
      <c r="X20" s="7" t="s">
        <v>35</v>
      </c>
      <c r="Y20" s="54">
        <v>0.94217329743292799</v>
      </c>
      <c r="Z20" s="54">
        <v>0.9513756251540777</v>
      </c>
      <c r="AA20" s="5">
        <v>0.93166476145701771</v>
      </c>
      <c r="AB20" s="5"/>
      <c r="AC20" s="7" t="s">
        <v>35</v>
      </c>
      <c r="AD20" s="7" t="s">
        <v>35</v>
      </c>
      <c r="AE20" s="7" t="s">
        <v>35</v>
      </c>
      <c r="AF20" s="7">
        <v>0.95571751706124841</v>
      </c>
    </row>
    <row r="21" spans="1:32" ht="14">
      <c r="A21" s="12" t="s">
        <v>162</v>
      </c>
      <c r="B21" s="12"/>
      <c r="C21" s="11">
        <v>2.4023699197846169E-2</v>
      </c>
      <c r="D21" s="11">
        <v>2.5722193291255684E-2</v>
      </c>
      <c r="E21" s="11">
        <v>2.4591608706569696E-2</v>
      </c>
      <c r="F21" s="11">
        <v>2.5624795990076027E-2</v>
      </c>
      <c r="G21" s="11">
        <v>2.7108578264771626E-2</v>
      </c>
      <c r="H21" s="11">
        <v>2.5341165015767001E-2</v>
      </c>
      <c r="I21" s="11">
        <v>2.6175470291790175E-2</v>
      </c>
      <c r="J21" s="11">
        <v>3.2171944552721474E-2</v>
      </c>
      <c r="K21" s="11">
        <v>3.4583085115354899E-2</v>
      </c>
      <c r="L21" s="11">
        <v>3.3706366362972674E-2</v>
      </c>
      <c r="M21" s="11">
        <v>3.2985648089236264E-2</v>
      </c>
      <c r="N21" s="11">
        <v>3.5998312144460809E-2</v>
      </c>
      <c r="O21" s="11">
        <v>3.3743571670053887E-2</v>
      </c>
      <c r="P21" s="11">
        <v>3.7203865787444418E-2</v>
      </c>
      <c r="Q21" s="7" t="s">
        <v>35</v>
      </c>
      <c r="R21" s="11">
        <v>4.6583410413647379E-2</v>
      </c>
      <c r="S21" s="12"/>
      <c r="T21" s="11">
        <v>4.8668335802510523E-2</v>
      </c>
      <c r="U21" s="7" t="s">
        <v>35</v>
      </c>
      <c r="V21" s="7" t="s">
        <v>35</v>
      </c>
      <c r="W21" s="11">
        <v>3.3786797260334962E-2</v>
      </c>
      <c r="X21" s="7">
        <v>4.3548601996555497E-2</v>
      </c>
      <c r="Y21" s="11">
        <v>4.677647067135568E-2</v>
      </c>
      <c r="Z21" s="11">
        <v>4.6361743811498914E-2</v>
      </c>
      <c r="AA21" s="7">
        <v>4.6615814694198829E-2</v>
      </c>
      <c r="AB21" s="7"/>
      <c r="AC21" s="8">
        <v>3.8981258292119604E-2</v>
      </c>
      <c r="AD21" s="8">
        <v>5.2507607580824497E-2</v>
      </c>
      <c r="AE21" s="8">
        <v>4.3218238014847837E-2</v>
      </c>
      <c r="AF21" s="11">
        <v>4.5866939122523036E-2</v>
      </c>
    </row>
    <row r="22" spans="1:32" ht="14">
      <c r="A22" s="12" t="s">
        <v>180</v>
      </c>
      <c r="B22" s="12"/>
      <c r="C22" s="7">
        <v>0.10628872347363778</v>
      </c>
      <c r="D22" s="7">
        <v>0.10688939869810257</v>
      </c>
      <c r="E22" s="7">
        <v>0.10756159326281321</v>
      </c>
      <c r="F22" s="7">
        <v>0.10717913521025753</v>
      </c>
      <c r="G22" s="7">
        <v>0.11019345454329205</v>
      </c>
      <c r="H22" s="7">
        <v>0.10386390128586269</v>
      </c>
      <c r="I22" s="7">
        <v>0.10560789232579998</v>
      </c>
      <c r="J22" s="7">
        <v>0.13345521939338559</v>
      </c>
      <c r="K22" s="7">
        <v>0.14893920906039826</v>
      </c>
      <c r="L22" s="8">
        <v>0.14077094596902512</v>
      </c>
      <c r="M22" s="7">
        <v>0.13973731316386917</v>
      </c>
      <c r="N22" s="8">
        <v>0.17954525000233901</v>
      </c>
      <c r="O22" s="7">
        <v>0.14376663626588218</v>
      </c>
      <c r="P22" s="8">
        <v>0.15743790361050439</v>
      </c>
      <c r="Q22" s="2">
        <v>0.14899999999999999</v>
      </c>
      <c r="R22" s="8">
        <v>0.19185621910076664</v>
      </c>
      <c r="S22" s="12"/>
      <c r="T22" s="7">
        <v>0.20663285680209323</v>
      </c>
      <c r="U22" s="7">
        <v>0.222</v>
      </c>
      <c r="V22" s="7">
        <v>0.19900000000000001</v>
      </c>
      <c r="W22" s="7">
        <v>0.19046854031109989</v>
      </c>
      <c r="X22" s="7">
        <v>0.18350876901504243</v>
      </c>
      <c r="Y22" s="7">
        <v>0.19449320261335051</v>
      </c>
      <c r="Z22" s="7">
        <v>0.19358550212106679</v>
      </c>
      <c r="AA22" s="7">
        <v>0.19277026502296424</v>
      </c>
      <c r="AB22" s="7"/>
      <c r="AC22" s="8">
        <v>0.16395562466359814</v>
      </c>
      <c r="AD22" s="8">
        <v>0.22535502137891683</v>
      </c>
      <c r="AE22" s="8">
        <v>0.17625859393946994</v>
      </c>
      <c r="AF22" s="7">
        <v>0.19182893197155351</v>
      </c>
    </row>
    <row r="23" spans="1:32">
      <c r="A23" s="12" t="s">
        <v>181</v>
      </c>
      <c r="B23" s="12"/>
      <c r="C23" s="7">
        <v>9.3788573315239723E-2</v>
      </c>
      <c r="D23" s="7">
        <v>9.1938512087335417E-2</v>
      </c>
      <c r="E23" s="7">
        <v>9.5191069501651224E-2</v>
      </c>
      <c r="F23" s="7">
        <v>9.4281138953145591E-2</v>
      </c>
      <c r="G23" s="7">
        <v>9.0312859961728886E-2</v>
      </c>
      <c r="H23" s="5">
        <v>0.10558931135848242</v>
      </c>
      <c r="I23" s="7">
        <v>9.8094276407636419E-2</v>
      </c>
      <c r="J23" s="5">
        <v>0.1168691294386124</v>
      </c>
      <c r="K23" s="5">
        <v>0.21476009058157455</v>
      </c>
      <c r="L23" s="7" t="s">
        <v>35</v>
      </c>
      <c r="M23" s="5">
        <v>0.13865978027057579</v>
      </c>
      <c r="N23" s="7" t="s">
        <v>35</v>
      </c>
      <c r="O23" s="5">
        <v>0.12845433813484472</v>
      </c>
      <c r="P23" s="7" t="s">
        <v>35</v>
      </c>
      <c r="Q23" s="7" t="s">
        <v>35</v>
      </c>
      <c r="R23" s="7" t="s">
        <v>35</v>
      </c>
      <c r="S23" s="12"/>
      <c r="T23" s="7" t="s">
        <v>35</v>
      </c>
      <c r="U23" s="7" t="s">
        <v>35</v>
      </c>
      <c r="V23" s="7" t="s">
        <v>35</v>
      </c>
      <c r="W23" s="7" t="s">
        <v>35</v>
      </c>
      <c r="X23" s="5">
        <v>0.15432143803811307</v>
      </c>
      <c r="Y23" s="5">
        <v>0.18063875724145598</v>
      </c>
      <c r="Z23" s="5">
        <v>0.17186047143843328</v>
      </c>
      <c r="AA23" s="5">
        <v>0.17388533249848065</v>
      </c>
      <c r="AB23" s="5"/>
      <c r="AC23" s="7" t="s">
        <v>35</v>
      </c>
      <c r="AD23" s="7" t="s">
        <v>35</v>
      </c>
      <c r="AE23" s="7" t="s">
        <v>35</v>
      </c>
      <c r="AF23" s="5">
        <v>0.20420215253702909</v>
      </c>
    </row>
    <row r="24" spans="1:32">
      <c r="A24" s="12" t="s">
        <v>182</v>
      </c>
      <c r="B24" s="12"/>
      <c r="C24" s="7">
        <v>2.727303679819661E-2</v>
      </c>
      <c r="D24" s="7">
        <v>2.7917883930797964E-2</v>
      </c>
      <c r="E24" s="7">
        <v>2.7531545725224187E-2</v>
      </c>
      <c r="F24" s="7">
        <v>2.8035495743261092E-2</v>
      </c>
      <c r="G24" s="7">
        <v>2.859289175211303E-2</v>
      </c>
      <c r="H24" s="7">
        <v>2.8324841504987205E-2</v>
      </c>
      <c r="I24" s="7">
        <v>3.0509573506019461E-2</v>
      </c>
      <c r="J24" s="7">
        <v>3.9037949155045784E-2</v>
      </c>
      <c r="K24" s="7" t="s">
        <v>35</v>
      </c>
      <c r="L24" s="7" t="s">
        <v>35</v>
      </c>
      <c r="M24" s="7" t="s">
        <v>35</v>
      </c>
      <c r="N24" s="7" t="s">
        <v>35</v>
      </c>
      <c r="O24" s="7" t="s">
        <v>35</v>
      </c>
      <c r="P24" s="7" t="s">
        <v>35</v>
      </c>
      <c r="Q24" s="7" t="s">
        <v>35</v>
      </c>
      <c r="R24" s="7" t="s">
        <v>35</v>
      </c>
      <c r="S24" s="7"/>
      <c r="T24" s="7" t="s">
        <v>35</v>
      </c>
      <c r="U24" s="7" t="s">
        <v>35</v>
      </c>
      <c r="V24" s="7" t="s">
        <v>35</v>
      </c>
      <c r="W24" s="7" t="s">
        <v>35</v>
      </c>
      <c r="X24" s="7">
        <v>5.3240088764958803E-2</v>
      </c>
      <c r="Y24" s="7" t="s">
        <v>35</v>
      </c>
      <c r="Z24" s="7">
        <v>5.4845111218960768E-2</v>
      </c>
      <c r="AA24" s="7">
        <v>5.7732153919181843E-2</v>
      </c>
      <c r="AB24" s="7"/>
      <c r="AC24" s="7" t="s">
        <v>35</v>
      </c>
      <c r="AD24" s="7" t="s">
        <v>35</v>
      </c>
      <c r="AE24" s="7" t="s">
        <v>35</v>
      </c>
      <c r="AF24" s="7" t="s">
        <v>35</v>
      </c>
    </row>
    <row r="25" spans="1:32">
      <c r="A25" s="12" t="s">
        <v>183</v>
      </c>
      <c r="B25" s="12"/>
      <c r="C25" s="11">
        <v>7.3538274504552966E-3</v>
      </c>
      <c r="D25" s="11">
        <v>7.6870857520738058E-3</v>
      </c>
      <c r="E25" s="11">
        <v>7.4657665006345447E-3</v>
      </c>
      <c r="F25" s="11">
        <v>7.616584961733495E-3</v>
      </c>
      <c r="G25" s="11">
        <v>8.1567306947403443E-3</v>
      </c>
      <c r="H25" s="7">
        <v>1.2461451430703614E-2</v>
      </c>
      <c r="I25" s="7">
        <v>1.0456464197956162E-2</v>
      </c>
      <c r="J25" s="11">
        <v>9.661633607027334E-3</v>
      </c>
      <c r="K25" s="7" t="s">
        <v>35</v>
      </c>
      <c r="L25" s="7" t="s">
        <v>35</v>
      </c>
      <c r="M25" s="7" t="s">
        <v>35</v>
      </c>
      <c r="N25" s="7" t="s">
        <v>35</v>
      </c>
      <c r="O25" s="7" t="s">
        <v>35</v>
      </c>
      <c r="P25" s="7" t="s">
        <v>35</v>
      </c>
      <c r="Q25" s="7" t="s">
        <v>35</v>
      </c>
      <c r="R25" s="7" t="s">
        <v>35</v>
      </c>
      <c r="S25" s="11"/>
      <c r="T25" s="7" t="s">
        <v>35</v>
      </c>
      <c r="U25" s="7" t="s">
        <v>35</v>
      </c>
      <c r="V25" s="7" t="s">
        <v>35</v>
      </c>
      <c r="W25" s="7" t="s">
        <v>35</v>
      </c>
      <c r="X25" s="7">
        <v>1.4014072455140412E-2</v>
      </c>
      <c r="Y25" s="7" t="s">
        <v>35</v>
      </c>
      <c r="Z25" s="7">
        <v>2.3405705282734137E-2</v>
      </c>
      <c r="AA25" s="7">
        <v>1.8285199708046072E-2</v>
      </c>
      <c r="AB25" s="7"/>
      <c r="AC25" s="7" t="s">
        <v>35</v>
      </c>
      <c r="AD25" s="7" t="s">
        <v>35</v>
      </c>
      <c r="AE25" s="7" t="s">
        <v>35</v>
      </c>
      <c r="AF25" s="7" t="s">
        <v>35</v>
      </c>
    </row>
    <row r="26" spans="1:32" ht="6.75" customHeight="1">
      <c r="A26" s="12"/>
      <c r="B26" s="12"/>
      <c r="C26" s="12"/>
      <c r="D26" s="12"/>
      <c r="E26" s="12"/>
      <c r="F26" s="12"/>
      <c r="G26" s="12"/>
      <c r="H26" s="12"/>
      <c r="I26" s="12"/>
      <c r="J26" s="12"/>
      <c r="K26" s="12"/>
      <c r="L26" s="12"/>
      <c r="M26" s="12"/>
      <c r="N26" s="12"/>
      <c r="O26" s="12"/>
      <c r="P26" s="12"/>
      <c r="Q26" s="12"/>
      <c r="R26" s="12"/>
      <c r="S26" s="12"/>
      <c r="T26" s="2"/>
      <c r="U26" s="2"/>
      <c r="V26" s="2"/>
      <c r="W26" s="2"/>
      <c r="X26" s="2"/>
      <c r="Y26" s="2"/>
      <c r="Z26" s="2"/>
      <c r="AA26" s="2"/>
      <c r="AB26" s="12"/>
      <c r="AC26" s="12"/>
      <c r="AD26" s="12"/>
      <c r="AE26" s="12"/>
      <c r="AF26" s="12"/>
    </row>
    <row r="27" spans="1:32" ht="6.75" customHeight="1">
      <c r="A27" s="40"/>
      <c r="B27" s="40"/>
      <c r="C27" s="40"/>
      <c r="D27" s="40"/>
      <c r="E27" s="40"/>
      <c r="F27" s="40"/>
      <c r="G27" s="40"/>
      <c r="H27" s="40"/>
      <c r="I27" s="40"/>
      <c r="J27" s="40"/>
      <c r="K27" s="40"/>
      <c r="L27" s="40"/>
      <c r="M27" s="40"/>
      <c r="N27" s="40"/>
      <c r="O27" s="40"/>
      <c r="P27" s="40"/>
      <c r="Q27" s="40"/>
      <c r="R27" s="40"/>
      <c r="S27" s="40"/>
      <c r="T27" s="41"/>
      <c r="U27" s="41"/>
      <c r="V27" s="41"/>
      <c r="W27" s="41"/>
      <c r="X27" s="41"/>
      <c r="Y27" s="41"/>
      <c r="Z27" s="41"/>
      <c r="AA27" s="41"/>
      <c r="AB27" s="40"/>
      <c r="AC27" s="40"/>
      <c r="AD27" s="40"/>
      <c r="AE27" s="40"/>
      <c r="AF27" s="40"/>
    </row>
    <row r="28" spans="1:32" ht="15">
      <c r="A28" s="12" t="s">
        <v>170</v>
      </c>
      <c r="B28" s="12"/>
      <c r="C28" s="11">
        <v>3.2081579945937279E-2</v>
      </c>
      <c r="D28" s="11">
        <v>3.4158118795172852E-2</v>
      </c>
      <c r="E28" s="11">
        <v>3.2451788359724565E-2</v>
      </c>
      <c r="F28" s="11">
        <v>3.3936690182641754E-2</v>
      </c>
      <c r="G28" s="11">
        <v>3.4920056551909252E-2</v>
      </c>
      <c r="H28" s="11">
        <v>3.4632437148817266E-2</v>
      </c>
      <c r="I28" s="11">
        <v>3.5182135268520043E-2</v>
      </c>
      <c r="J28" s="11">
        <v>3.4217937783505827E-2</v>
      </c>
      <c r="K28" s="11">
        <v>3.2959276668029648E-2</v>
      </c>
      <c r="L28" s="11">
        <v>3.3987456089668085E-2</v>
      </c>
      <c r="M28" s="11">
        <v>3.3506094542900128E-2</v>
      </c>
      <c r="N28" s="7" t="s">
        <v>35</v>
      </c>
      <c r="O28" s="11">
        <v>3.3315285339194547E-2</v>
      </c>
      <c r="P28" s="11">
        <v>3.3542610806003709E-2</v>
      </c>
      <c r="Q28" s="7" t="s">
        <v>35</v>
      </c>
      <c r="R28" s="11">
        <v>3.4464952652790447E-2</v>
      </c>
      <c r="S28" s="11"/>
      <c r="T28" s="11">
        <v>3.3406082681770317E-2</v>
      </c>
      <c r="U28" s="7" t="s">
        <v>35</v>
      </c>
      <c r="V28" s="7" t="s">
        <v>35</v>
      </c>
      <c r="W28" s="11">
        <v>2.5174740916406254E-2</v>
      </c>
      <c r="X28" s="11">
        <v>3.3684415085137726E-2</v>
      </c>
      <c r="Y28" s="11">
        <v>3.4137756482142512E-2</v>
      </c>
      <c r="Z28" s="11">
        <v>3.3993969882209103E-2</v>
      </c>
      <c r="AA28" s="11">
        <v>3.4324627907474439E-2</v>
      </c>
      <c r="AB28" s="11"/>
      <c r="AC28" s="11">
        <v>3.3747933227409911E-2</v>
      </c>
      <c r="AD28" s="11">
        <v>3.3072801779165092E-2</v>
      </c>
      <c r="AE28" s="11">
        <v>3.4804500325568956E-2</v>
      </c>
      <c r="AF28" s="2">
        <v>3.3938855197237799E-2</v>
      </c>
    </row>
    <row r="29" spans="1:32" ht="15">
      <c r="A29" s="12" t="s">
        <v>171</v>
      </c>
      <c r="B29" s="12"/>
      <c r="C29" s="14">
        <v>0.28272291674007372</v>
      </c>
      <c r="D29" s="14">
        <v>0.28294309174351073</v>
      </c>
      <c r="E29" s="14">
        <v>0.28279642015941076</v>
      </c>
      <c r="F29" s="14">
        <v>0.28292724566240984</v>
      </c>
      <c r="G29" s="14">
        <v>0.28298606355803746</v>
      </c>
      <c r="H29" s="14">
        <v>0.28294972664696832</v>
      </c>
      <c r="I29" s="14">
        <v>0.28298701960112649</v>
      </c>
      <c r="J29" s="14">
        <v>0.28283647663248584</v>
      </c>
      <c r="K29" s="14">
        <v>0.28297233555803125</v>
      </c>
      <c r="L29" s="14">
        <v>0.28293301137079258</v>
      </c>
      <c r="M29" s="14">
        <v>0.28280328692783741</v>
      </c>
      <c r="N29" s="14">
        <v>0.28268276623982674</v>
      </c>
      <c r="O29" s="14">
        <v>0.28281727334971168</v>
      </c>
      <c r="P29" s="14">
        <v>0.28291195513208589</v>
      </c>
      <c r="Q29" s="7" t="s">
        <v>35</v>
      </c>
      <c r="R29" s="14">
        <v>0.28296492833623038</v>
      </c>
      <c r="S29" s="14"/>
      <c r="T29" s="14">
        <v>0.28280743187713958</v>
      </c>
      <c r="U29" s="7" t="s">
        <v>35</v>
      </c>
      <c r="V29" s="7" t="s">
        <v>35</v>
      </c>
      <c r="W29" s="14">
        <v>0.28194681217264461</v>
      </c>
      <c r="X29" s="14">
        <v>0.28283448952862866</v>
      </c>
      <c r="Y29" s="14">
        <v>0.28283458518199905</v>
      </c>
      <c r="Z29" s="14">
        <v>0.28287267495326285</v>
      </c>
      <c r="AA29" s="14">
        <v>0.28284323164682745</v>
      </c>
      <c r="AB29" s="14"/>
      <c r="AC29" s="14">
        <v>0.2829064702475394</v>
      </c>
      <c r="AD29" s="14">
        <v>0.28288582734518514</v>
      </c>
      <c r="AE29" s="14">
        <v>0.28291906466848527</v>
      </c>
      <c r="AF29" s="2">
        <v>0.28282728436980037</v>
      </c>
    </row>
    <row r="30" spans="1:32">
      <c r="A30" s="55" t="s">
        <v>7</v>
      </c>
      <c r="B30" s="12"/>
      <c r="C30" s="15">
        <v>16.357116611474918</v>
      </c>
      <c r="D30" s="15">
        <v>12.855623564240821</v>
      </c>
      <c r="E30" s="15">
        <v>19.578400179728764</v>
      </c>
      <c r="F30" s="15">
        <v>14.424796521758635</v>
      </c>
      <c r="G30" s="15">
        <v>12.24504688831682</v>
      </c>
      <c r="H30" s="15">
        <v>14.097476852301289</v>
      </c>
      <c r="I30" s="15">
        <v>10.890553528799803</v>
      </c>
      <c r="J30" s="15">
        <v>9.6848506269455381</v>
      </c>
      <c r="K30" s="15">
        <v>10.208761955773458</v>
      </c>
      <c r="L30" s="15">
        <v>19.239444773213894</v>
      </c>
      <c r="M30" s="15">
        <v>15.599203093787459</v>
      </c>
      <c r="N30" s="15">
        <v>19.222428104308218</v>
      </c>
      <c r="O30" s="15">
        <v>16.754665629499957</v>
      </c>
      <c r="P30" s="15">
        <v>27.159547692680242</v>
      </c>
      <c r="Q30" s="7" t="s">
        <v>35</v>
      </c>
      <c r="R30" s="15">
        <v>13.016386703466596</v>
      </c>
      <c r="S30" s="15"/>
      <c r="T30" s="15">
        <v>13</v>
      </c>
      <c r="U30" s="7" t="s">
        <v>35</v>
      </c>
      <c r="V30" s="7" t="s">
        <v>35</v>
      </c>
      <c r="W30" s="15">
        <v>9.5861916138699161</v>
      </c>
      <c r="X30" s="15">
        <v>21.913586395680859</v>
      </c>
      <c r="Y30" s="15">
        <v>17.444793225901645</v>
      </c>
      <c r="Z30" s="15">
        <v>8.9934886709903061</v>
      </c>
      <c r="AA30" s="15">
        <v>13.7292269393518</v>
      </c>
      <c r="AB30" s="15"/>
      <c r="AC30" s="15">
        <v>12.447884690891735</v>
      </c>
      <c r="AD30" s="15">
        <v>13.578519712568886</v>
      </c>
      <c r="AE30" s="15">
        <v>14.711791362761234</v>
      </c>
      <c r="AF30" s="15">
        <v>11.144353032655955</v>
      </c>
    </row>
    <row r="31" spans="1:32">
      <c r="A31" s="47" t="s">
        <v>174</v>
      </c>
      <c r="B31" s="12"/>
      <c r="C31" s="16">
        <v>-1.7357892551705945</v>
      </c>
      <c r="D31" s="16">
        <v>6.050519270319743</v>
      </c>
      <c r="E31" s="16">
        <v>0.86359892106369074</v>
      </c>
      <c r="F31" s="16">
        <v>5.4901356007608371</v>
      </c>
      <c r="G31" s="16">
        <v>7.5701822683083009</v>
      </c>
      <c r="H31" s="16">
        <v>6.2851571926603178</v>
      </c>
      <c r="I31" s="16">
        <v>7.6039919485126894</v>
      </c>
      <c r="J31" s="16">
        <v>2.2801632582369891</v>
      </c>
      <c r="K31" s="16">
        <v>7.0847028005327495</v>
      </c>
      <c r="L31" s="16">
        <v>5.6940351517309473</v>
      </c>
      <c r="M31" s="16">
        <v>1.106436557982704</v>
      </c>
      <c r="N31" s="16">
        <v>-3.1556787862052627</v>
      </c>
      <c r="O31" s="16">
        <v>1.6010549033018684</v>
      </c>
      <c r="P31" s="16">
        <v>4.9493985290571807</v>
      </c>
      <c r="Q31" s="7" t="s">
        <v>35</v>
      </c>
      <c r="R31" s="16">
        <v>6.8227524730302136</v>
      </c>
      <c r="S31" s="16"/>
      <c r="T31" s="16">
        <v>1.2530192925597206</v>
      </c>
      <c r="U31" s="7" t="s">
        <v>35</v>
      </c>
      <c r="V31" s="7" t="s">
        <v>35</v>
      </c>
      <c r="W31" s="16">
        <v>-29.182091131916277</v>
      </c>
      <c r="X31" s="16">
        <v>2.2098909590995142</v>
      </c>
      <c r="Y31" s="16">
        <v>2.2132736621394145</v>
      </c>
      <c r="Z31" s="16">
        <v>3.56028720180257</v>
      </c>
      <c r="AA31" s="16">
        <v>2.519048803539814</v>
      </c>
      <c r="AB31" s="16"/>
      <c r="AC31" s="16">
        <v>4.7554300828722695</v>
      </c>
      <c r="AD31" s="16">
        <v>4.0254107615012025</v>
      </c>
      <c r="AE31" s="16">
        <v>5.2008214563414867</v>
      </c>
      <c r="AF31" s="16">
        <v>1.9550864229955778</v>
      </c>
    </row>
    <row r="32" spans="1:32">
      <c r="A32" s="47" t="s">
        <v>175</v>
      </c>
      <c r="B32" s="12"/>
      <c r="C32" s="16">
        <v>1.7978173882582382</v>
      </c>
      <c r="D32" s="16">
        <v>3.0714950709342936</v>
      </c>
      <c r="E32" s="16">
        <v>3.2488950544951045</v>
      </c>
      <c r="F32" s="16">
        <v>3.2084217771499723</v>
      </c>
      <c r="G32" s="16">
        <v>2.1873986729570305</v>
      </c>
      <c r="H32" s="16">
        <v>1.8022540244055918</v>
      </c>
      <c r="I32" s="16">
        <v>1.3892482262822803</v>
      </c>
      <c r="J32" s="16">
        <v>-0.9285893584898286</v>
      </c>
      <c r="K32" s="16">
        <v>7.9238977047113579</v>
      </c>
      <c r="L32" s="16">
        <v>3.253247465768716</v>
      </c>
      <c r="M32" s="16">
        <v>0.14599929528236189</v>
      </c>
      <c r="N32" s="16"/>
      <c r="O32" s="16">
        <v>1.2518097498803726</v>
      </c>
      <c r="P32" s="16">
        <v>3.9135111507326847</v>
      </c>
      <c r="Q32" s="7" t="s">
        <v>35</v>
      </c>
      <c r="R32" s="16">
        <v>2.8774193205372001</v>
      </c>
      <c r="S32" s="16"/>
      <c r="T32" s="16">
        <v>0.61159982086111953</v>
      </c>
      <c r="U32" s="7" t="s">
        <v>35</v>
      </c>
      <c r="V32" s="7" t="s">
        <v>35</v>
      </c>
      <c r="W32" s="16">
        <v>-4.00294691718317</v>
      </c>
      <c r="X32" s="16">
        <v>0.69582268184653628</v>
      </c>
      <c r="Y32" s="16">
        <v>-0.74154229704581631</v>
      </c>
      <c r="Z32" s="16">
        <v>1.0763151449189046</v>
      </c>
      <c r="AA32" s="16">
        <v>-1.0235585759765797</v>
      </c>
      <c r="AB32" s="16"/>
      <c r="AC32" s="16">
        <v>3.0654291056331218</v>
      </c>
      <c r="AD32" s="16">
        <v>4.4718131822740759</v>
      </c>
      <c r="AE32" s="16">
        <v>0.16004248354128947</v>
      </c>
      <c r="AF32" s="16">
        <v>-0.37077576876431984</v>
      </c>
    </row>
    <row r="33" spans="1:32" ht="14">
      <c r="A33" s="12"/>
      <c r="B33" s="12"/>
      <c r="C33" s="12"/>
      <c r="D33" s="12"/>
      <c r="E33" s="12"/>
      <c r="F33" s="12"/>
      <c r="G33" s="12"/>
      <c r="H33" s="12"/>
      <c r="I33" s="12"/>
      <c r="J33" s="12"/>
      <c r="K33" s="56"/>
      <c r="L33" s="56"/>
      <c r="M33" s="56"/>
      <c r="N33" s="56"/>
      <c r="O33" s="42"/>
      <c r="P33" s="42"/>
      <c r="Q33" s="42"/>
      <c r="R33" s="42"/>
      <c r="S33" s="12"/>
      <c r="T33" s="2"/>
      <c r="U33" s="2"/>
      <c r="V33" s="2"/>
      <c r="W33" s="2"/>
      <c r="X33" s="2"/>
      <c r="Y33" s="2"/>
      <c r="Z33" s="2"/>
      <c r="AA33" s="2"/>
      <c r="AB33" s="12"/>
      <c r="AC33" s="57"/>
      <c r="AD33" s="57"/>
      <c r="AE33" s="57"/>
      <c r="AF33" s="12"/>
    </row>
    <row r="34" spans="1:32" ht="15">
      <c r="A34" s="17" t="s">
        <v>172</v>
      </c>
      <c r="B34" s="12"/>
      <c r="C34" s="18">
        <v>0.1950117591116621</v>
      </c>
      <c r="D34" s="18">
        <v>0.19597170814058862</v>
      </c>
      <c r="E34" s="18">
        <v>0.19534585268493693</v>
      </c>
      <c r="F34" s="18">
        <v>0.19647210292309708</v>
      </c>
      <c r="G34" s="18">
        <v>0.19648807426940598</v>
      </c>
      <c r="H34" s="18">
        <v>0.19627336405583806</v>
      </c>
      <c r="I34" s="18">
        <v>0.19748404579860593</v>
      </c>
      <c r="J34" s="18">
        <v>0.19508141693471459</v>
      </c>
      <c r="K34" s="18">
        <v>0.19319916275828947</v>
      </c>
      <c r="L34" s="7" t="s">
        <v>35</v>
      </c>
      <c r="M34" s="18">
        <v>0.19454068476978409</v>
      </c>
      <c r="N34" s="7" t="s">
        <v>35</v>
      </c>
      <c r="O34" s="18">
        <v>0.19464962703313068</v>
      </c>
      <c r="P34" s="7" t="s">
        <v>35</v>
      </c>
      <c r="Q34" s="7" t="s">
        <v>35</v>
      </c>
      <c r="R34" s="7" t="s">
        <v>35</v>
      </c>
      <c r="S34" s="18"/>
      <c r="T34" s="7" t="s">
        <v>35</v>
      </c>
      <c r="U34" s="7" t="s">
        <v>35</v>
      </c>
      <c r="V34" s="7" t="s">
        <v>35</v>
      </c>
      <c r="W34" s="7" t="s">
        <v>35</v>
      </c>
      <c r="X34" s="7" t="s">
        <v>35</v>
      </c>
      <c r="Y34" s="18">
        <v>0.19339166640377589</v>
      </c>
      <c r="Z34" s="18">
        <v>0.19337947910889444</v>
      </c>
      <c r="AA34" s="18">
        <v>0.1945248543423021</v>
      </c>
      <c r="AB34" s="18"/>
      <c r="AC34" s="7" t="s">
        <v>35</v>
      </c>
      <c r="AD34" s="7" t="s">
        <v>35</v>
      </c>
      <c r="AE34" s="7" t="s">
        <v>35</v>
      </c>
      <c r="AF34" s="18">
        <v>0.19284041923640782</v>
      </c>
    </row>
    <row r="35" spans="1:32" ht="15">
      <c r="A35" s="17" t="s">
        <v>173</v>
      </c>
      <c r="B35" s="12"/>
      <c r="C35" s="19">
        <v>0.51261427745854837</v>
      </c>
      <c r="D35" s="19">
        <v>0.51266993661144356</v>
      </c>
      <c r="E35" s="19">
        <v>0.51262689740743683</v>
      </c>
      <c r="F35" s="19">
        <v>0.51266644859257748</v>
      </c>
      <c r="G35" s="19">
        <v>0.51267704682277127</v>
      </c>
      <c r="H35" s="19">
        <v>0.51264468656398088</v>
      </c>
      <c r="I35" s="19">
        <v>0.51268145938709542</v>
      </c>
      <c r="J35" s="19">
        <v>0.51259530572296419</v>
      </c>
      <c r="K35" s="19">
        <v>0.51262962911001297</v>
      </c>
      <c r="L35" s="7" t="s">
        <v>35</v>
      </c>
      <c r="M35" s="19">
        <v>0.51261470406657794</v>
      </c>
      <c r="N35" s="7" t="s">
        <v>35</v>
      </c>
      <c r="O35" s="19">
        <v>0.51261698961952396</v>
      </c>
      <c r="P35" s="7" t="s">
        <v>35</v>
      </c>
      <c r="Q35" s="7" t="s">
        <v>35</v>
      </c>
      <c r="R35" s="7" t="s">
        <v>35</v>
      </c>
      <c r="S35" s="19"/>
      <c r="T35" s="7" t="s">
        <v>35</v>
      </c>
      <c r="U35" s="7" t="s">
        <v>35</v>
      </c>
      <c r="V35" s="7" t="s">
        <v>35</v>
      </c>
      <c r="W35" s="7" t="s">
        <v>35</v>
      </c>
      <c r="X35" s="7" t="s">
        <v>35</v>
      </c>
      <c r="Y35" s="19">
        <v>0.51256396259254977</v>
      </c>
      <c r="Z35" s="19">
        <v>0.51255263213507141</v>
      </c>
      <c r="AA35" s="19">
        <v>0.51265810460166816</v>
      </c>
      <c r="AB35" s="19"/>
      <c r="AC35" s="7" t="s">
        <v>35</v>
      </c>
      <c r="AD35" s="7" t="s">
        <v>35</v>
      </c>
      <c r="AE35" s="7" t="s">
        <v>35</v>
      </c>
      <c r="AF35" s="19">
        <v>0.51257683495024764</v>
      </c>
    </row>
    <row r="36" spans="1:32">
      <c r="A36" s="55" t="s">
        <v>7</v>
      </c>
      <c r="B36" s="12"/>
      <c r="C36" s="20">
        <v>9.4196599130480401</v>
      </c>
      <c r="D36" s="20">
        <v>12.470505463710506</v>
      </c>
      <c r="E36" s="20">
        <v>11.304618627473085</v>
      </c>
      <c r="F36" s="20">
        <v>7.960326923643537</v>
      </c>
      <c r="G36" s="20">
        <v>8.4657243903888695</v>
      </c>
      <c r="H36" s="20">
        <v>9.1654288420503356</v>
      </c>
      <c r="I36" s="20">
        <v>9.8576045719764274</v>
      </c>
      <c r="J36" s="20">
        <v>8.2970801355740385</v>
      </c>
      <c r="K36" s="20">
        <v>15.002703390601958</v>
      </c>
      <c r="L36" s="7" t="s">
        <v>35</v>
      </c>
      <c r="M36" s="20">
        <v>6.4558250777504309</v>
      </c>
      <c r="N36" s="7" t="s">
        <v>35</v>
      </c>
      <c r="O36" s="20">
        <v>8.5394278708861293</v>
      </c>
      <c r="P36" s="7" t="s">
        <v>35</v>
      </c>
      <c r="Q36" s="7" t="s">
        <v>35</v>
      </c>
      <c r="R36" s="7" t="s">
        <v>35</v>
      </c>
      <c r="S36" s="20"/>
      <c r="T36" s="7" t="s">
        <v>35</v>
      </c>
      <c r="U36" s="7" t="s">
        <v>35</v>
      </c>
      <c r="V36" s="7" t="s">
        <v>35</v>
      </c>
      <c r="W36" s="7" t="s">
        <v>35</v>
      </c>
      <c r="X36" s="7" t="s">
        <v>35</v>
      </c>
      <c r="Y36" s="20">
        <v>6.0756945411945882</v>
      </c>
      <c r="Z36" s="20">
        <v>5.2170703150475628</v>
      </c>
      <c r="AA36" s="20">
        <v>11.181245438258703</v>
      </c>
      <c r="AB36" s="20"/>
      <c r="AC36" s="7" t="s">
        <v>35</v>
      </c>
      <c r="AD36" s="7" t="s">
        <v>35</v>
      </c>
      <c r="AE36" s="7" t="s">
        <v>35</v>
      </c>
      <c r="AF36" s="20">
        <v>4.5373716044064007</v>
      </c>
    </row>
    <row r="37" spans="1:32">
      <c r="A37" s="21" t="s">
        <v>8</v>
      </c>
      <c r="B37" s="12"/>
      <c r="C37" s="22">
        <v>-0.46275425254593827</v>
      </c>
      <c r="D37" s="22">
        <v>0.62298564373897136</v>
      </c>
      <c r="E37" s="22">
        <v>-0.21657763496274463</v>
      </c>
      <c r="F37" s="22">
        <v>0.55494506020714596</v>
      </c>
      <c r="G37" s="22">
        <v>0.76168412741939306</v>
      </c>
      <c r="H37" s="22">
        <v>0.13043441923654697</v>
      </c>
      <c r="I37" s="22">
        <v>0.84775976606055181</v>
      </c>
      <c r="J37" s="22">
        <v>-0.83283480810769639</v>
      </c>
      <c r="K37" s="22">
        <v>-0.16329046982566098</v>
      </c>
      <c r="L37" s="7" t="s">
        <v>35</v>
      </c>
      <c r="M37" s="58">
        <v>-0.45443243423370916</v>
      </c>
      <c r="N37" s="7" t="s">
        <v>35</v>
      </c>
      <c r="O37" s="58">
        <v>-0.40984828428847209</v>
      </c>
      <c r="P37" s="7" t="s">
        <v>35</v>
      </c>
      <c r="Q37" s="7" t="s">
        <v>35</v>
      </c>
      <c r="R37" s="7" t="s">
        <v>35</v>
      </c>
      <c r="S37" s="22"/>
      <c r="T37" s="7" t="s">
        <v>35</v>
      </c>
      <c r="U37" s="7" t="s">
        <v>35</v>
      </c>
      <c r="V37" s="7" t="s">
        <v>35</v>
      </c>
      <c r="W37" s="7" t="s">
        <v>35</v>
      </c>
      <c r="X37" s="7" t="s">
        <v>35</v>
      </c>
      <c r="Y37" s="58">
        <v>-1.4442434515249403</v>
      </c>
      <c r="Z37" s="22">
        <v>-1.6652660342897363</v>
      </c>
      <c r="AA37" s="58">
        <v>0.39217930914547949</v>
      </c>
      <c r="AB37" s="58"/>
      <c r="AC37" s="7" t="s">
        <v>35</v>
      </c>
      <c r="AD37" s="7" t="s">
        <v>35</v>
      </c>
      <c r="AE37" s="7" t="s">
        <v>35</v>
      </c>
      <c r="AF37" s="58">
        <v>-1.1931431098044509</v>
      </c>
    </row>
    <row r="38" spans="1:32">
      <c r="A38" s="21" t="s">
        <v>9</v>
      </c>
      <c r="B38" s="12"/>
      <c r="C38" s="22">
        <v>0.5411158907464575</v>
      </c>
      <c r="D38" s="22">
        <v>1.0657198200525464</v>
      </c>
      <c r="E38" s="22">
        <v>0.59045018326875365</v>
      </c>
      <c r="F38" s="22">
        <v>0.69771891979986123</v>
      </c>
      <c r="G38" s="22">
        <v>0.89734072896030526</v>
      </c>
      <c r="H38" s="22">
        <v>0.38703186948430002</v>
      </c>
      <c r="I38" s="22">
        <v>0.388988680959379</v>
      </c>
      <c r="J38" s="22">
        <v>0.12503849488698648</v>
      </c>
      <c r="K38" s="22">
        <v>1.9287001786572056</v>
      </c>
      <c r="L38" s="7" t="s">
        <v>35</v>
      </c>
      <c r="M38" s="22">
        <v>0.83174524691642659</v>
      </c>
      <c r="N38" s="7" t="s">
        <v>35</v>
      </c>
      <c r="O38" s="22">
        <v>0.81169366202393789</v>
      </c>
      <c r="P38" s="7" t="s">
        <v>35</v>
      </c>
      <c r="Q38" s="7" t="s">
        <v>35</v>
      </c>
      <c r="R38" s="7" t="s">
        <v>35</v>
      </c>
      <c r="S38" s="22"/>
      <c r="T38" s="7" t="s">
        <v>35</v>
      </c>
      <c r="U38" s="7" t="s">
        <v>35</v>
      </c>
      <c r="V38" s="7" t="s">
        <v>35</v>
      </c>
      <c r="W38" s="7" t="s">
        <v>35</v>
      </c>
      <c r="X38" s="7" t="s">
        <v>35</v>
      </c>
      <c r="Y38" s="22">
        <v>0.5175370391619083</v>
      </c>
      <c r="Z38" s="22">
        <v>0.30031882147341094</v>
      </c>
      <c r="AA38" s="22">
        <v>1.6969046934445231</v>
      </c>
      <c r="AB38" s="22"/>
      <c r="AC38" s="7" t="s">
        <v>35</v>
      </c>
      <c r="AD38" s="7" t="s">
        <v>35</v>
      </c>
      <c r="AE38" s="7" t="s">
        <v>35</v>
      </c>
      <c r="AF38" s="22">
        <v>1.1013021050243488</v>
      </c>
    </row>
    <row r="39" spans="1:32" ht="6.75" customHeight="1">
      <c r="A39" s="12"/>
      <c r="B39" s="12"/>
      <c r="C39" s="12"/>
      <c r="D39" s="12"/>
      <c r="E39" s="12"/>
      <c r="F39" s="12"/>
      <c r="G39" s="12"/>
      <c r="H39" s="12"/>
      <c r="I39" s="12"/>
      <c r="J39" s="12"/>
      <c r="K39" s="12"/>
      <c r="L39" s="12"/>
      <c r="M39" s="12"/>
      <c r="N39" s="12"/>
      <c r="O39" s="12"/>
      <c r="P39" s="12"/>
      <c r="Q39" s="12"/>
      <c r="R39" s="12"/>
      <c r="S39" s="12"/>
      <c r="T39" s="2"/>
      <c r="U39" s="2"/>
      <c r="V39" s="2"/>
      <c r="W39" s="2"/>
      <c r="X39" s="2"/>
      <c r="Y39" s="2"/>
      <c r="Z39" s="2"/>
      <c r="AA39" s="2"/>
      <c r="AB39" s="12"/>
      <c r="AC39" s="12"/>
      <c r="AD39" s="12"/>
      <c r="AE39" s="12"/>
      <c r="AF39" s="12"/>
    </row>
    <row r="40" spans="1:32" ht="6.75" customHeight="1">
      <c r="A40" s="40"/>
      <c r="B40" s="40"/>
      <c r="C40" s="40"/>
      <c r="D40" s="40"/>
      <c r="E40" s="40"/>
      <c r="F40" s="40"/>
      <c r="G40" s="40"/>
      <c r="H40" s="40"/>
      <c r="I40" s="40"/>
      <c r="J40" s="40"/>
      <c r="K40" s="40"/>
      <c r="L40" s="40"/>
      <c r="M40" s="40"/>
      <c r="N40" s="40"/>
      <c r="O40" s="40"/>
      <c r="P40" s="40"/>
      <c r="Q40" s="40"/>
      <c r="R40" s="40"/>
      <c r="S40" s="40"/>
      <c r="T40" s="41"/>
      <c r="U40" s="41"/>
      <c r="V40" s="41"/>
      <c r="W40" s="41"/>
      <c r="X40" s="41"/>
      <c r="Y40" s="41"/>
      <c r="Z40" s="41"/>
      <c r="AA40" s="41"/>
      <c r="AB40" s="40"/>
      <c r="AC40" s="40"/>
      <c r="AD40" s="40"/>
      <c r="AE40" s="40"/>
      <c r="AF40" s="40"/>
    </row>
    <row r="41" spans="1:32">
      <c r="A41" s="12" t="s">
        <v>10</v>
      </c>
      <c r="B41" s="12"/>
      <c r="C41" s="42">
        <f>C17/C18</f>
        <v>18.272146726336867</v>
      </c>
      <c r="D41" s="42">
        <f>D17/D18</f>
        <v>19.033428305376869</v>
      </c>
      <c r="E41" s="7" t="s">
        <v>35</v>
      </c>
      <c r="F41" s="42">
        <f>F17/F18</f>
        <v>19.270170311963756</v>
      </c>
      <c r="G41" s="42">
        <f>G17/G18</f>
        <v>19.468154855643345</v>
      </c>
      <c r="H41" s="42">
        <f>H17/H18</f>
        <v>19.080136214768341</v>
      </c>
      <c r="I41" s="7" t="s">
        <v>35</v>
      </c>
      <c r="J41" s="7" t="s">
        <v>35</v>
      </c>
      <c r="K41" s="42">
        <f t="shared" ref="K41:Q41" si="0">K17/K18</f>
        <v>20.300308529771822</v>
      </c>
      <c r="L41" s="42">
        <f t="shared" si="0"/>
        <v>20.571821779540365</v>
      </c>
      <c r="M41" s="42">
        <f t="shared" si="0"/>
        <v>18.864507830038765</v>
      </c>
      <c r="N41" s="42">
        <f t="shared" si="0"/>
        <v>19.198393841918492</v>
      </c>
      <c r="O41" s="42">
        <f t="shared" si="0"/>
        <v>19.67943802762883</v>
      </c>
      <c r="P41" s="42">
        <f t="shared" si="0"/>
        <v>20.119379035271507</v>
      </c>
      <c r="Q41" s="42">
        <f t="shared" si="0"/>
        <v>20.631067961165048</v>
      </c>
      <c r="R41" s="42">
        <f>R17/R18</f>
        <v>21.123556700206532</v>
      </c>
      <c r="S41" s="59"/>
      <c r="T41" s="42">
        <f t="shared" ref="T41:AA41" si="1">T17/T18</f>
        <v>18.213787192139229</v>
      </c>
      <c r="U41" s="42">
        <f t="shared" si="1"/>
        <v>16.461988304093566</v>
      </c>
      <c r="V41" s="42">
        <f t="shared" si="1"/>
        <v>17.530487804878046</v>
      </c>
      <c r="W41" s="42">
        <f t="shared" si="1"/>
        <v>16.998554653756521</v>
      </c>
      <c r="X41" s="42">
        <f>X17/X18</f>
        <v>19.410491268178262</v>
      </c>
      <c r="Y41" s="42">
        <f t="shared" si="1"/>
        <v>19.050174707485951</v>
      </c>
      <c r="Z41" s="42">
        <f t="shared" si="1"/>
        <v>17.383308657326619</v>
      </c>
      <c r="AA41" s="42">
        <f t="shared" si="1"/>
        <v>18.192441527614143</v>
      </c>
      <c r="AB41" s="42"/>
      <c r="AC41" s="42">
        <v>15.800550574200576</v>
      </c>
      <c r="AD41" s="42">
        <v>16.486219416609345</v>
      </c>
      <c r="AE41" s="42">
        <v>15.872621213645644</v>
      </c>
      <c r="AF41" s="42">
        <v>18.922263173508092</v>
      </c>
    </row>
    <row r="42" spans="1:32">
      <c r="A42" s="12" t="s">
        <v>11</v>
      </c>
      <c r="B42" s="12"/>
      <c r="C42" s="42">
        <f t="shared" ref="C42:Q42" si="2">C16/C22</f>
        <v>34.324923338893427</v>
      </c>
      <c r="D42" s="42">
        <f t="shared" si="2"/>
        <v>34.047066096779048</v>
      </c>
      <c r="E42" s="42">
        <f t="shared" si="2"/>
        <v>33.982150119445372</v>
      </c>
      <c r="F42" s="42">
        <f t="shared" si="2"/>
        <v>33.954002642044202</v>
      </c>
      <c r="G42" s="42">
        <f t="shared" si="2"/>
        <v>33.838997724906122</v>
      </c>
      <c r="H42" s="42">
        <f t="shared" si="2"/>
        <v>34.082955907427035</v>
      </c>
      <c r="I42" s="42">
        <f t="shared" si="2"/>
        <v>32.748461915902681</v>
      </c>
      <c r="J42" s="42">
        <f t="shared" si="2"/>
        <v>33.912589224889885</v>
      </c>
      <c r="K42" s="42">
        <f t="shared" si="2"/>
        <v>33.776805911059633</v>
      </c>
      <c r="L42" s="42">
        <f t="shared" si="2"/>
        <v>34.300196747254439</v>
      </c>
      <c r="M42" s="42">
        <f t="shared" si="2"/>
        <v>34.077901902727127</v>
      </c>
      <c r="N42" s="42">
        <f t="shared" si="2"/>
        <v>34.81600986557028</v>
      </c>
      <c r="O42" s="42">
        <f t="shared" si="2"/>
        <v>33.444313683977555</v>
      </c>
      <c r="P42" s="42">
        <f t="shared" si="2"/>
        <v>33.964795225289166</v>
      </c>
      <c r="Q42" s="42">
        <f t="shared" si="2"/>
        <v>33.22147651006712</v>
      </c>
      <c r="R42" s="42">
        <f>R16/R22</f>
        <v>33.987378845456945</v>
      </c>
      <c r="S42" s="42"/>
      <c r="T42" s="42">
        <f t="shared" ref="T42:AA42" si="3">T16/T22</f>
        <v>33.956211710593628</v>
      </c>
      <c r="U42" s="42">
        <f t="shared" si="3"/>
        <v>33.468468468468465</v>
      </c>
      <c r="V42" s="42">
        <f t="shared" si="3"/>
        <v>34.572864321608037</v>
      </c>
      <c r="W42" s="42">
        <f t="shared" si="3"/>
        <v>34.068618310411033</v>
      </c>
      <c r="X42" s="42">
        <f>X16/X22</f>
        <v>33.677420576656608</v>
      </c>
      <c r="Y42" s="42">
        <f t="shared" si="3"/>
        <v>33.432551717321594</v>
      </c>
      <c r="Z42" s="42">
        <f t="shared" si="3"/>
        <v>33.964849232484653</v>
      </c>
      <c r="AA42" s="42">
        <f t="shared" si="3"/>
        <v>34.192378608595753</v>
      </c>
      <c r="AB42" s="42"/>
      <c r="AC42" s="42">
        <v>34.069071898220386</v>
      </c>
      <c r="AD42" s="42">
        <v>34.008716101161248</v>
      </c>
      <c r="AE42" s="42">
        <v>33.949122567056321</v>
      </c>
      <c r="AF42" s="42">
        <v>33.876329417837297</v>
      </c>
    </row>
    <row r="43" spans="1:32">
      <c r="A43" s="12" t="s">
        <v>12</v>
      </c>
      <c r="B43" s="12"/>
      <c r="C43" s="5">
        <f t="shared" ref="C43:H43" si="4">C18/C23</f>
        <v>0.14822810979620046</v>
      </c>
      <c r="D43" s="5">
        <f t="shared" si="4"/>
        <v>0.15001027275497389</v>
      </c>
      <c r="E43" s="7" t="s">
        <v>35</v>
      </c>
      <c r="F43" s="5">
        <f t="shared" si="4"/>
        <v>0.14573020057312472</v>
      </c>
      <c r="G43" s="5">
        <f t="shared" si="4"/>
        <v>0.15040379300382448</v>
      </c>
      <c r="H43" s="5">
        <f t="shared" si="4"/>
        <v>0.12570088908942698</v>
      </c>
      <c r="I43" s="7" t="s">
        <v>35</v>
      </c>
      <c r="J43" s="7" t="s">
        <v>35</v>
      </c>
      <c r="K43" s="5">
        <f>K18/K23</f>
        <v>7.9809092471909981E-2</v>
      </c>
      <c r="L43" s="7" t="s">
        <v>35</v>
      </c>
      <c r="M43" s="5">
        <f>M18/M23</f>
        <v>0.12763527970012109</v>
      </c>
      <c r="N43" s="7" t="s">
        <v>35</v>
      </c>
      <c r="O43" s="5">
        <f>O18/O23</f>
        <v>0.1430949003637785</v>
      </c>
      <c r="P43" s="7" t="s">
        <v>35</v>
      </c>
      <c r="Q43" s="7" t="s">
        <v>35</v>
      </c>
      <c r="R43" s="7" t="s">
        <v>35</v>
      </c>
      <c r="S43" s="5"/>
      <c r="T43" s="7" t="s">
        <v>35</v>
      </c>
      <c r="U43" s="7" t="s">
        <v>35</v>
      </c>
      <c r="V43" s="7" t="s">
        <v>35</v>
      </c>
      <c r="W43" s="7" t="s">
        <v>35</v>
      </c>
      <c r="X43" s="5">
        <f>X18/X23</f>
        <v>0.1709225534183115</v>
      </c>
      <c r="Y43" s="5">
        <f>Y18/Y23</f>
        <v>0.16038725446642424</v>
      </c>
      <c r="Z43" s="5">
        <f>Z18/Z23</f>
        <v>0.17030291443476675</v>
      </c>
      <c r="AA43" s="5">
        <f>AA18/AA23</f>
        <v>0.1641205912203634</v>
      </c>
      <c r="AB43" s="5"/>
      <c r="AC43" s="7" t="s">
        <v>35</v>
      </c>
      <c r="AD43" s="7" t="s">
        <v>35</v>
      </c>
      <c r="AE43" s="7" t="s">
        <v>35</v>
      </c>
      <c r="AF43" s="5">
        <v>0.14756482762820669</v>
      </c>
    </row>
    <row r="44" spans="1:32">
      <c r="A44" s="12" t="s">
        <v>13</v>
      </c>
      <c r="B44" s="12"/>
      <c r="C44" s="5">
        <f t="shared" ref="C44:P44" si="5">C21/C22</f>
        <v>0.22602302871578506</v>
      </c>
      <c r="D44" s="5">
        <f t="shared" si="5"/>
        <v>0.24064307222744519</v>
      </c>
      <c r="E44" s="5">
        <f t="shared" si="5"/>
        <v>0.22862815583703</v>
      </c>
      <c r="F44" s="5">
        <f t="shared" si="5"/>
        <v>0.2390838099207169</v>
      </c>
      <c r="G44" s="5">
        <f t="shared" si="5"/>
        <v>0.24600897010739775</v>
      </c>
      <c r="H44" s="5">
        <f t="shared" si="5"/>
        <v>0.2439843362519282</v>
      </c>
      <c r="I44" s="5">
        <f t="shared" si="5"/>
        <v>0.24785524751349966</v>
      </c>
      <c r="J44" s="5">
        <f t="shared" si="5"/>
        <v>0.24106921182219423</v>
      </c>
      <c r="K44" s="5">
        <f t="shared" si="5"/>
        <v>0.23219597669093747</v>
      </c>
      <c r="L44" s="5">
        <f t="shared" si="5"/>
        <v>0.23944121516658229</v>
      </c>
      <c r="M44" s="5">
        <f t="shared" si="5"/>
        <v>0.23605468963435827</v>
      </c>
      <c r="N44" s="5">
        <f t="shared" si="5"/>
        <v>0.20049715681139904</v>
      </c>
      <c r="O44" s="5">
        <f t="shared" si="5"/>
        <v>0.23471072667825718</v>
      </c>
      <c r="P44" s="5">
        <f t="shared" si="5"/>
        <v>0.23630818839842674</v>
      </c>
      <c r="Q44" s="7" t="s">
        <v>35</v>
      </c>
      <c r="R44" s="5">
        <f>R21/R22</f>
        <v>0.24280375497851786</v>
      </c>
      <c r="S44" s="5"/>
      <c r="T44" s="5">
        <f t="shared" ref="T44:AA44" si="6">T21/T22</f>
        <v>0.23553047930380017</v>
      </c>
      <c r="U44" s="7" t="s">
        <v>35</v>
      </c>
      <c r="V44" s="7" t="s">
        <v>35</v>
      </c>
      <c r="W44" s="5">
        <f t="shared" si="6"/>
        <v>0.17738781010842858</v>
      </c>
      <c r="X44" s="5">
        <f>X21/X22</f>
        <v>0.23731074122668094</v>
      </c>
      <c r="Y44" s="5">
        <f t="shared" si="6"/>
        <v>0.24050439831743931</v>
      </c>
      <c r="Z44" s="5">
        <f t="shared" si="6"/>
        <v>0.23948975157501545</v>
      </c>
      <c r="AA44" s="5">
        <f t="shared" si="6"/>
        <v>0.24182056651032566</v>
      </c>
      <c r="AB44" s="5"/>
      <c r="AC44" s="5">
        <v>0.23775493138525014</v>
      </c>
      <c r="AD44" s="5">
        <v>0.23299950122938271</v>
      </c>
      <c r="AE44" s="5">
        <v>0.2451979052419406</v>
      </c>
      <c r="AF44" s="5">
        <v>0.23910334406347364</v>
      </c>
    </row>
    <row r="45" spans="1:32">
      <c r="A45" s="12" t="s">
        <v>14</v>
      </c>
      <c r="B45" s="12"/>
      <c r="C45" s="42">
        <f>C16/C17</f>
        <v>14.362389259787001</v>
      </c>
      <c r="D45" s="42">
        <f t="shared" ref="D45:Q45" si="7">D16/D17</f>
        <v>13.8636898999903</v>
      </c>
      <c r="E45" s="42">
        <f t="shared" si="7"/>
        <v>15.32847843312881</v>
      </c>
      <c r="F45" s="42">
        <f t="shared" si="7"/>
        <v>13.744890700676597</v>
      </c>
      <c r="G45" s="42">
        <f t="shared" si="7"/>
        <v>14.100681831217639</v>
      </c>
      <c r="H45" s="42">
        <f t="shared" si="7"/>
        <v>13.978549421350014</v>
      </c>
      <c r="I45" s="42">
        <f t="shared" si="7"/>
        <v>12.397956259551538</v>
      </c>
      <c r="J45" s="42">
        <f t="shared" si="7"/>
        <v>12.721248856182795</v>
      </c>
      <c r="K45" s="42">
        <f t="shared" si="7"/>
        <v>14.45835993649084</v>
      </c>
      <c r="L45" s="42">
        <f t="shared" si="7"/>
        <v>13.443904566565207</v>
      </c>
      <c r="M45" s="42">
        <f t="shared" si="7"/>
        <v>14.263250701773879</v>
      </c>
      <c r="N45" s="42">
        <f t="shared" si="7"/>
        <v>15.535898851453043</v>
      </c>
      <c r="O45" s="42">
        <f t="shared" si="7"/>
        <v>13.292135963799746</v>
      </c>
      <c r="P45" s="42">
        <f t="shared" si="7"/>
        <v>13.998473477493686</v>
      </c>
      <c r="Q45" s="42">
        <f t="shared" si="7"/>
        <v>11.647058823529413</v>
      </c>
      <c r="R45" s="42">
        <f>R16/R17</f>
        <v>11.725462295879781</v>
      </c>
      <c r="S45" s="42"/>
      <c r="T45" s="42">
        <f t="shared" ref="T45:AA45" si="8">T16/T17</f>
        <v>13.638438060701322</v>
      </c>
      <c r="U45" s="42">
        <f t="shared" si="8"/>
        <v>13.197158081705151</v>
      </c>
      <c r="V45" s="42">
        <f t="shared" si="8"/>
        <v>11.965217391304348</v>
      </c>
      <c r="W45" s="42">
        <f t="shared" si="8"/>
        <v>12.49696093903059</v>
      </c>
      <c r="X45" s="42">
        <f>X16/X17</f>
        <v>12.070728495607131</v>
      </c>
      <c r="Y45" s="42">
        <f t="shared" si="8"/>
        <v>11.781326719332796</v>
      </c>
      <c r="Z45" s="42">
        <f t="shared" si="8"/>
        <v>12.923257559465666</v>
      </c>
      <c r="AA45" s="42">
        <f t="shared" si="8"/>
        <v>12.695574184508111</v>
      </c>
      <c r="AB45" s="42"/>
      <c r="AC45" s="42">
        <v>12.642876202334959</v>
      </c>
      <c r="AD45" s="42">
        <v>14.050504044183178</v>
      </c>
      <c r="AE45" s="42">
        <v>13.381312745199679</v>
      </c>
      <c r="AF45" s="42">
        <v>11.397096018077413</v>
      </c>
    </row>
    <row r="46" spans="1:32">
      <c r="A46" s="12" t="s">
        <v>15</v>
      </c>
      <c r="B46" s="12"/>
      <c r="C46" s="6">
        <f>C22/C23</f>
        <v>1.1332800971007724</v>
      </c>
      <c r="D46" s="6">
        <f t="shared" ref="D46:J46" si="9">D22/D23</f>
        <v>1.1626183225215219</v>
      </c>
      <c r="E46" s="6">
        <f t="shared" si="9"/>
        <v>1.1299546672384788</v>
      </c>
      <c r="F46" s="6">
        <f t="shared" si="9"/>
        <v>1.1368035685644591</v>
      </c>
      <c r="G46" s="6">
        <f t="shared" si="9"/>
        <v>1.2201302736951061</v>
      </c>
      <c r="H46" s="6">
        <f t="shared" si="9"/>
        <v>0.98365923548111944</v>
      </c>
      <c r="I46" s="6">
        <f t="shared" si="9"/>
        <v>1.0765958646449494</v>
      </c>
      <c r="J46" s="6">
        <f t="shared" si="9"/>
        <v>1.1419201976984463</v>
      </c>
      <c r="K46" s="6">
        <f>K22/K23</f>
        <v>0.69351437064990962</v>
      </c>
      <c r="L46" s="7" t="s">
        <v>35</v>
      </c>
      <c r="M46" s="6">
        <f>M22/M23</f>
        <v>1.0077710558259267</v>
      </c>
      <c r="N46" s="7" t="s">
        <v>35</v>
      </c>
      <c r="O46" s="6">
        <f>O22/O23</f>
        <v>1.1192042118107635</v>
      </c>
      <c r="P46" s="7" t="s">
        <v>35</v>
      </c>
      <c r="Q46" s="7" t="s">
        <v>35</v>
      </c>
      <c r="R46" s="7" t="s">
        <v>35</v>
      </c>
      <c r="S46" s="6"/>
      <c r="T46" s="7" t="s">
        <v>35</v>
      </c>
      <c r="U46" s="7" t="s">
        <v>35</v>
      </c>
      <c r="V46" s="7" t="s">
        <v>35</v>
      </c>
      <c r="W46" s="7" t="s">
        <v>35</v>
      </c>
      <c r="X46" s="6">
        <f>X22/X23</f>
        <v>1.1891333527472761</v>
      </c>
      <c r="Y46" s="6">
        <f>Y22/Y23</f>
        <v>1.0766969701489675</v>
      </c>
      <c r="Z46" s="6">
        <f>Z22/Z23</f>
        <v>1.1264108640038044</v>
      </c>
      <c r="AA46" s="6">
        <f>AA22/AA23</f>
        <v>1.1086056670400799</v>
      </c>
      <c r="AB46" s="6"/>
      <c r="AC46" s="7" t="s">
        <v>35</v>
      </c>
      <c r="AD46" s="7" t="s">
        <v>35</v>
      </c>
      <c r="AE46" s="7" t="s">
        <v>35</v>
      </c>
      <c r="AF46" s="6">
        <v>0.93940700226834351</v>
      </c>
    </row>
    <row r="47" spans="1:32" ht="15">
      <c r="A47" s="25" t="s">
        <v>16</v>
      </c>
      <c r="B47" s="12"/>
      <c r="C47" s="6">
        <f>C46*1.17935917137015</f>
        <v>1.3365442762470499</v>
      </c>
      <c r="D47" s="6">
        <f t="shared" ref="D47:O47" si="10">D46*1.17935917137015</f>
        <v>1.3711445814687357</v>
      </c>
      <c r="E47" s="6">
        <f t="shared" si="10"/>
        <v>1.3326224000402058</v>
      </c>
      <c r="F47" s="6">
        <f t="shared" si="10"/>
        <v>1.3406997146328099</v>
      </c>
      <c r="G47" s="6">
        <f t="shared" si="10"/>
        <v>1.4389718285486945</v>
      </c>
      <c r="H47" s="6">
        <f t="shared" si="10"/>
        <v>1.1600875408676081</v>
      </c>
      <c r="I47" s="6">
        <f t="shared" si="10"/>
        <v>1.2696932068281976</v>
      </c>
      <c r="J47" s="6">
        <f t="shared" si="10"/>
        <v>1.3467340581284775</v>
      </c>
      <c r="K47" s="6">
        <f t="shared" si="10"/>
        <v>0.81790253350296838</v>
      </c>
      <c r="L47" s="7" t="s">
        <v>35</v>
      </c>
      <c r="M47" s="6">
        <f t="shared" si="10"/>
        <v>1.1885240373296859</v>
      </c>
      <c r="N47" s="7" t="s">
        <v>35</v>
      </c>
      <c r="O47" s="6">
        <f t="shared" si="10"/>
        <v>1.3199437518351238</v>
      </c>
      <c r="P47" s="7" t="s">
        <v>35</v>
      </c>
      <c r="Q47" s="7" t="s">
        <v>35</v>
      </c>
      <c r="R47" s="7" t="s">
        <v>35</v>
      </c>
      <c r="S47" s="6"/>
      <c r="T47" s="7" t="s">
        <v>35</v>
      </c>
      <c r="U47" s="7" t="s">
        <v>35</v>
      </c>
      <c r="V47" s="7" t="s">
        <v>35</v>
      </c>
      <c r="W47" s="7" t="s">
        <v>35</v>
      </c>
      <c r="X47" s="6">
        <f>X46*1.17935917137015</f>
        <v>1.4024153255446357</v>
      </c>
      <c r="Y47" s="6">
        <f>Y46*1.17935917137015</f>
        <v>1.2698124465316374</v>
      </c>
      <c r="Z47" s="6">
        <f>Z46*1.17935917137015</f>
        <v>1.3284429831938613</v>
      </c>
      <c r="AA47" s="6">
        <f>AA46*1.17935917137015</f>
        <v>1.307444260856641</v>
      </c>
      <c r="AB47" s="6"/>
      <c r="AC47" s="7" t="s">
        <v>35</v>
      </c>
      <c r="AD47" s="7" t="s">
        <v>35</v>
      </c>
      <c r="AE47" s="7" t="s">
        <v>35</v>
      </c>
      <c r="AF47" s="6">
        <v>1.1078982637745101</v>
      </c>
    </row>
    <row r="48" spans="1:32">
      <c r="A48" s="12" t="s">
        <v>17</v>
      </c>
      <c r="B48" s="12"/>
      <c r="C48" s="6">
        <f>C22/C18</f>
        <v>7.645514057076789</v>
      </c>
      <c r="D48" s="6">
        <f>D22/D18</f>
        <v>7.7502580401312757</v>
      </c>
      <c r="E48" s="7" t="s">
        <v>35</v>
      </c>
      <c r="F48" s="6">
        <f t="shared" ref="F48:Q48" si="11">F22/F18</f>
        <v>7.8007411236220188</v>
      </c>
      <c r="G48" s="6">
        <f t="shared" si="11"/>
        <v>8.1123637198702863</v>
      </c>
      <c r="H48" s="6">
        <f t="shared" si="11"/>
        <v>7.8253960063983161</v>
      </c>
      <c r="I48" s="7" t="s">
        <v>35</v>
      </c>
      <c r="J48" s="7" t="s">
        <v>35</v>
      </c>
      <c r="K48" s="6">
        <f t="shared" si="11"/>
        <v>8.6896661667215742</v>
      </c>
      <c r="L48" s="6">
        <f t="shared" si="11"/>
        <v>8.0630910312975406</v>
      </c>
      <c r="M48" s="6">
        <f t="shared" si="11"/>
        <v>7.8957092286214552</v>
      </c>
      <c r="N48" s="6">
        <f t="shared" si="11"/>
        <v>8.5668721369866017</v>
      </c>
      <c r="O48" s="6">
        <f t="shared" si="11"/>
        <v>7.8214122862904389</v>
      </c>
      <c r="P48" s="6">
        <f t="shared" si="11"/>
        <v>8.2921328375679284</v>
      </c>
      <c r="Q48" s="6">
        <f t="shared" si="11"/>
        <v>7.233009708737864</v>
      </c>
      <c r="R48" s="6">
        <f>R22/R18</f>
        <v>7.2875130727022208</v>
      </c>
      <c r="S48" s="6"/>
      <c r="T48" s="6">
        <f t="shared" ref="T48:AA48" si="12">T22/T18</f>
        <v>7.3155277328326926</v>
      </c>
      <c r="U48" s="6">
        <f t="shared" si="12"/>
        <v>6.4912280701754383</v>
      </c>
      <c r="V48" s="6">
        <f t="shared" si="12"/>
        <v>6.0670731707317067</v>
      </c>
      <c r="W48" s="6">
        <f t="shared" si="12"/>
        <v>6.2353650973586818</v>
      </c>
      <c r="X48" s="6">
        <f>X22/X18</f>
        <v>6.9571471345681424</v>
      </c>
      <c r="Y48" s="6">
        <f t="shared" si="12"/>
        <v>6.7131080566901611</v>
      </c>
      <c r="Z48" s="6">
        <f t="shared" si="12"/>
        <v>6.6141608189287195</v>
      </c>
      <c r="AA48" s="6">
        <f t="shared" si="12"/>
        <v>6.7548237475672028</v>
      </c>
      <c r="AB48" s="6"/>
      <c r="AC48" s="6">
        <v>5.8635117926058093</v>
      </c>
      <c r="AD48" s="6">
        <v>6.811186047051371</v>
      </c>
      <c r="AE48" s="6">
        <v>6.2563180573034716</v>
      </c>
      <c r="AF48" s="6">
        <v>6.3660630881174685</v>
      </c>
    </row>
    <row r="49" spans="1:32">
      <c r="A49" s="12" t="s">
        <v>18</v>
      </c>
      <c r="B49" s="12"/>
      <c r="C49" s="6">
        <f>C23/C24</f>
        <v>3.4388753261771479</v>
      </c>
      <c r="D49" s="6">
        <f t="shared" ref="D49:J49" si="13">D23/D24</f>
        <v>3.2931762419827346</v>
      </c>
      <c r="E49" s="6">
        <f t="shared" si="13"/>
        <v>3.4575272471693412</v>
      </c>
      <c r="F49" s="6">
        <f t="shared" si="13"/>
        <v>3.3629203427161798</v>
      </c>
      <c r="G49" s="6">
        <f t="shared" si="13"/>
        <v>3.158577339595416</v>
      </c>
      <c r="H49" s="6">
        <f t="shared" si="13"/>
        <v>3.7277988418714054</v>
      </c>
      <c r="I49" s="6">
        <f t="shared" si="13"/>
        <v>3.2151965804531049</v>
      </c>
      <c r="J49" s="6">
        <f t="shared" si="13"/>
        <v>2.9937312786193502</v>
      </c>
      <c r="K49" s="7" t="s">
        <v>35</v>
      </c>
      <c r="L49" s="7" t="s">
        <v>35</v>
      </c>
      <c r="M49" s="7" t="s">
        <v>35</v>
      </c>
      <c r="N49" s="7" t="s">
        <v>35</v>
      </c>
      <c r="O49" s="7" t="s">
        <v>35</v>
      </c>
      <c r="P49" s="7" t="s">
        <v>35</v>
      </c>
      <c r="Q49" s="7" t="s">
        <v>35</v>
      </c>
      <c r="R49" s="7" t="s">
        <v>35</v>
      </c>
      <c r="S49" s="6"/>
      <c r="T49" s="7" t="s">
        <v>35</v>
      </c>
      <c r="U49" s="7" t="s">
        <v>35</v>
      </c>
      <c r="V49" s="7" t="s">
        <v>35</v>
      </c>
      <c r="W49" s="7" t="s">
        <v>35</v>
      </c>
      <c r="X49" s="6">
        <f>X23/X24</f>
        <v>2.8985946796483049</v>
      </c>
      <c r="Y49" s="7" t="s">
        <v>35</v>
      </c>
      <c r="Z49" s="6">
        <f>Z23/Z24</f>
        <v>3.1335604508541604</v>
      </c>
      <c r="AA49" s="6">
        <f>AA23/AA24</f>
        <v>3.0119321849986656</v>
      </c>
      <c r="AB49" s="6"/>
      <c r="AC49" s="7" t="s">
        <v>35</v>
      </c>
      <c r="AD49" s="7" t="s">
        <v>35</v>
      </c>
      <c r="AE49" s="7" t="s">
        <v>35</v>
      </c>
      <c r="AF49" s="7" t="s">
        <v>35</v>
      </c>
    </row>
    <row r="50" spans="1:32">
      <c r="A50" s="12" t="s">
        <v>19</v>
      </c>
      <c r="B50" s="12"/>
      <c r="C50" s="42">
        <f>C23/C25</f>
        <v>12.753708724758425</v>
      </c>
      <c r="D50" s="42">
        <f t="shared" ref="D50:J50" si="14">D23/D25</f>
        <v>11.960125729380922</v>
      </c>
      <c r="E50" s="42">
        <f t="shared" si="14"/>
        <v>12.750341106108872</v>
      </c>
      <c r="F50" s="42">
        <f t="shared" si="14"/>
        <v>12.37840048090105</v>
      </c>
      <c r="G50" s="42">
        <f t="shared" si="14"/>
        <v>11.072188520330185</v>
      </c>
      <c r="H50" s="6">
        <f t="shared" si="14"/>
        <v>8.4732755205643411</v>
      </c>
      <c r="I50" s="6">
        <f t="shared" si="14"/>
        <v>9.3812090349632804</v>
      </c>
      <c r="J50" s="42">
        <f t="shared" si="14"/>
        <v>12.096207969800087</v>
      </c>
      <c r="K50" s="7" t="s">
        <v>35</v>
      </c>
      <c r="L50" s="7" t="s">
        <v>35</v>
      </c>
      <c r="M50" s="7" t="s">
        <v>35</v>
      </c>
      <c r="N50" s="7" t="s">
        <v>35</v>
      </c>
      <c r="O50" s="7" t="s">
        <v>35</v>
      </c>
      <c r="P50" s="7" t="s">
        <v>35</v>
      </c>
      <c r="Q50" s="7" t="s">
        <v>35</v>
      </c>
      <c r="R50" s="7" t="s">
        <v>35</v>
      </c>
      <c r="S50" s="42"/>
      <c r="T50" s="7" t="s">
        <v>35</v>
      </c>
      <c r="U50" s="7" t="s">
        <v>35</v>
      </c>
      <c r="V50" s="7" t="s">
        <v>35</v>
      </c>
      <c r="W50" s="7" t="s">
        <v>35</v>
      </c>
      <c r="X50" s="42">
        <f>X23/X25</f>
        <v>11.011890978307838</v>
      </c>
      <c r="Y50" s="7" t="s">
        <v>35</v>
      </c>
      <c r="Z50" s="6">
        <f>Z23/Z25</f>
        <v>7.3426743335613516</v>
      </c>
      <c r="AA50" s="6">
        <f>AA23/AA25</f>
        <v>9.509621730954656</v>
      </c>
      <c r="AB50" s="6"/>
      <c r="AC50" s="7" t="s">
        <v>35</v>
      </c>
      <c r="AD50" s="7" t="s">
        <v>35</v>
      </c>
      <c r="AE50" s="7" t="s">
        <v>35</v>
      </c>
      <c r="AF50" s="7" t="s">
        <v>35</v>
      </c>
    </row>
    <row r="51" spans="1:32">
      <c r="A51" s="12" t="s">
        <v>20</v>
      </c>
      <c r="B51" s="12"/>
      <c r="C51" s="6">
        <f>C24/C25</f>
        <v>3.7086859845355846</v>
      </c>
      <c r="D51" s="6">
        <f t="shared" ref="D51:J51" si="15">D24/D25</f>
        <v>3.6317903599899788</v>
      </c>
      <c r="E51" s="6">
        <f t="shared" si="15"/>
        <v>3.6877051703779076</v>
      </c>
      <c r="F51" s="6">
        <f t="shared" si="15"/>
        <v>3.6808485540585845</v>
      </c>
      <c r="G51" s="6">
        <f t="shared" si="15"/>
        <v>3.5054353051707854</v>
      </c>
      <c r="H51" s="6">
        <f t="shared" si="15"/>
        <v>2.2729969829355499</v>
      </c>
      <c r="I51" s="6">
        <f t="shared" si="15"/>
        <v>2.9177715266297102</v>
      </c>
      <c r="J51" s="6">
        <f t="shared" si="15"/>
        <v>4.0405122718224122</v>
      </c>
      <c r="K51" s="7" t="s">
        <v>35</v>
      </c>
      <c r="L51" s="7" t="s">
        <v>35</v>
      </c>
      <c r="M51" s="7" t="s">
        <v>35</v>
      </c>
      <c r="N51" s="7" t="s">
        <v>35</v>
      </c>
      <c r="O51" s="7" t="s">
        <v>35</v>
      </c>
      <c r="P51" s="7" t="s">
        <v>35</v>
      </c>
      <c r="Q51" s="7" t="s">
        <v>35</v>
      </c>
      <c r="R51" s="7" t="s">
        <v>35</v>
      </c>
      <c r="S51" s="6"/>
      <c r="T51" s="7" t="s">
        <v>35</v>
      </c>
      <c r="U51" s="7" t="s">
        <v>35</v>
      </c>
      <c r="V51" s="7" t="s">
        <v>35</v>
      </c>
      <c r="W51" s="7" t="s">
        <v>35</v>
      </c>
      <c r="X51" s="6">
        <f>X24/X25</f>
        <v>3.7990447769827353</v>
      </c>
      <c r="Y51" s="7" t="s">
        <v>35</v>
      </c>
      <c r="Z51" s="6">
        <f>Z24/Z25</f>
        <v>2.3432368542817965</v>
      </c>
      <c r="AA51" s="6">
        <f>AA24/AA25</f>
        <v>3.157316017378681</v>
      </c>
      <c r="AB51" s="6"/>
      <c r="AC51" s="7" t="s">
        <v>35</v>
      </c>
      <c r="AD51" s="7" t="s">
        <v>35</v>
      </c>
      <c r="AE51" s="7" t="s">
        <v>35</v>
      </c>
      <c r="AF51" s="7" t="s">
        <v>35</v>
      </c>
    </row>
    <row r="52" spans="1:32" ht="6.75" customHeight="1">
      <c r="A52" s="51"/>
      <c r="B52" s="51"/>
      <c r="C52" s="51"/>
      <c r="D52" s="51"/>
      <c r="E52" s="51"/>
      <c r="F52" s="51"/>
      <c r="G52" s="51"/>
      <c r="H52" s="51"/>
      <c r="I52" s="51"/>
      <c r="J52" s="51"/>
      <c r="K52" s="51"/>
      <c r="L52" s="51"/>
      <c r="M52" s="51"/>
      <c r="N52" s="51"/>
      <c r="O52" s="51"/>
      <c r="P52" s="51"/>
      <c r="Q52" s="51"/>
      <c r="R52" s="51"/>
      <c r="S52" s="51"/>
      <c r="T52" s="45"/>
      <c r="U52" s="45"/>
      <c r="V52" s="45"/>
      <c r="W52" s="45"/>
      <c r="X52" s="45"/>
      <c r="Y52" s="45"/>
      <c r="Z52" s="45"/>
      <c r="AA52" s="45"/>
      <c r="AB52" s="45"/>
      <c r="AC52" s="45"/>
      <c r="AD52" s="45"/>
      <c r="AE52" s="45"/>
      <c r="AF52" s="45"/>
    </row>
    <row r="53" spans="1:32">
      <c r="A53" s="12"/>
      <c r="B53" s="12"/>
      <c r="C53" s="12"/>
      <c r="D53" s="12"/>
      <c r="E53" s="12"/>
      <c r="F53" s="12"/>
      <c r="G53" s="12"/>
      <c r="H53" s="12"/>
      <c r="I53" s="12"/>
      <c r="J53" s="12"/>
      <c r="K53" s="12"/>
      <c r="L53" s="12"/>
      <c r="M53" s="12"/>
      <c r="N53" s="12"/>
      <c r="O53" s="12"/>
      <c r="P53" s="12"/>
      <c r="Q53" s="12"/>
      <c r="R53" s="12"/>
      <c r="S53" s="12"/>
      <c r="T53" s="2"/>
      <c r="U53" s="2"/>
      <c r="V53" s="2"/>
      <c r="W53" s="2"/>
      <c r="X53" s="2"/>
      <c r="Y53" s="2"/>
      <c r="Z53" s="2"/>
      <c r="AA53" s="2"/>
      <c r="AB53" s="12"/>
      <c r="AC53" s="12"/>
      <c r="AD53" s="12"/>
      <c r="AE53" s="12"/>
      <c r="AF53" s="12"/>
    </row>
    <row r="54" spans="1:32">
      <c r="C54" s="24"/>
      <c r="D54" s="24"/>
      <c r="E54" s="24"/>
      <c r="F54" s="24"/>
      <c r="G54" s="24"/>
      <c r="H54" s="1"/>
      <c r="I54" s="1"/>
    </row>
    <row r="55" spans="1:32" ht="16">
      <c r="A55" s="65" t="s">
        <v>191</v>
      </c>
      <c r="C55" s="35"/>
      <c r="D55" s="1"/>
      <c r="E55" s="1"/>
      <c r="F55" s="1"/>
      <c r="G55" s="1"/>
      <c r="H55" s="1"/>
      <c r="I55" s="1"/>
    </row>
    <row r="56" spans="1:32" ht="13.25" customHeight="1">
      <c r="A56" t="s">
        <v>188</v>
      </c>
      <c r="C56" s="1"/>
      <c r="D56" s="35"/>
      <c r="E56" s="1"/>
      <c r="F56" s="46"/>
      <c r="G56" s="1"/>
      <c r="H56" s="1"/>
      <c r="I56" s="1"/>
    </row>
    <row r="57" spans="1:32">
      <c r="A57" t="s">
        <v>189</v>
      </c>
      <c r="C57" s="1"/>
      <c r="D57" s="35"/>
      <c r="E57" s="1"/>
      <c r="F57" s="1"/>
      <c r="G57" s="1"/>
      <c r="H57" s="1"/>
      <c r="I57" s="1"/>
    </row>
    <row r="58" spans="1:32">
      <c r="C58" s="1"/>
      <c r="D58" s="35"/>
      <c r="E58" s="1"/>
      <c r="F58" s="1"/>
      <c r="G58" s="1"/>
      <c r="H58" s="1"/>
      <c r="I58" s="1"/>
    </row>
    <row r="59" spans="1:32">
      <c r="E59" s="1"/>
      <c r="F59" s="1"/>
      <c r="G59" s="1"/>
      <c r="H59" s="1"/>
      <c r="I59" s="1"/>
    </row>
    <row r="60" spans="1:32">
      <c r="C60" s="36"/>
      <c r="D60" s="24"/>
      <c r="E60" s="24"/>
      <c r="F60" s="24"/>
      <c r="G60" s="24"/>
      <c r="H60" s="24"/>
      <c r="I60" s="1"/>
      <c r="Z60" s="3"/>
    </row>
    <row r="61" spans="1:32">
      <c r="C61" s="1"/>
      <c r="D61" s="35"/>
      <c r="E61" s="1"/>
      <c r="F61" s="1"/>
      <c r="G61" s="1"/>
      <c r="H61" s="1"/>
      <c r="I61" s="1"/>
    </row>
    <row r="62" spans="1:32">
      <c r="C62" s="23"/>
      <c r="D62" s="37"/>
      <c r="E62" s="23"/>
      <c r="F62" s="23"/>
      <c r="G62" s="23"/>
      <c r="H62" s="23"/>
      <c r="I62" s="23"/>
      <c r="Z62" s="23"/>
    </row>
    <row r="63" spans="1:32">
      <c r="C63" s="23"/>
      <c r="D63" s="23"/>
      <c r="E63" s="23"/>
      <c r="F63" s="23"/>
      <c r="G63" s="23"/>
      <c r="H63" s="23"/>
      <c r="I63" s="23"/>
      <c r="Z63" s="23"/>
    </row>
    <row r="64" spans="1:32">
      <c r="C64" s="3"/>
      <c r="D64" s="3"/>
      <c r="E64" s="3"/>
      <c r="F64" s="3"/>
      <c r="G64" s="3"/>
      <c r="H64" s="3"/>
      <c r="I64" s="3"/>
      <c r="Z64" s="3"/>
    </row>
    <row r="65" spans="3:26">
      <c r="C65" s="3"/>
      <c r="D65" s="3"/>
      <c r="E65" s="3"/>
      <c r="F65" s="3"/>
      <c r="G65" s="3"/>
      <c r="H65" s="3"/>
      <c r="I65" s="3"/>
      <c r="Z65" s="3"/>
    </row>
    <row r="66" spans="3:26">
      <c r="C66" s="23"/>
      <c r="D66" s="23"/>
      <c r="E66" s="23"/>
      <c r="F66" s="23"/>
      <c r="G66" s="23"/>
      <c r="H66" s="23"/>
      <c r="I66" s="23"/>
      <c r="Z66" s="23"/>
    </row>
    <row r="70" spans="3:26">
      <c r="C70" s="28"/>
      <c r="D70" s="28"/>
      <c r="E70" s="28"/>
      <c r="F70" s="28"/>
      <c r="G70" s="28"/>
      <c r="H70" s="28"/>
      <c r="I70" s="28"/>
      <c r="Z70" s="28"/>
    </row>
    <row r="71" spans="3:26">
      <c r="C71" s="28"/>
      <c r="D71" s="28"/>
      <c r="E71" s="29"/>
      <c r="F71" s="29"/>
      <c r="G71" s="29"/>
      <c r="H71" s="29"/>
      <c r="I71" s="29"/>
      <c r="Z71" s="29"/>
    </row>
    <row r="72" spans="3:26">
      <c r="C72" s="28"/>
      <c r="D72" s="28"/>
      <c r="E72" s="28"/>
      <c r="F72" s="29"/>
      <c r="G72" s="29"/>
      <c r="H72" s="29"/>
      <c r="I72" s="29"/>
      <c r="Z72" s="29"/>
    </row>
    <row r="73" spans="3:26">
      <c r="C73" s="28"/>
      <c r="D73" s="28"/>
      <c r="E73" s="28"/>
      <c r="F73" s="28"/>
      <c r="G73" s="28"/>
      <c r="H73" s="28"/>
      <c r="I73" s="28"/>
      <c r="Z73" s="28"/>
    </row>
    <row r="74" spans="3:26">
      <c r="C74" s="28"/>
      <c r="D74" s="28"/>
      <c r="E74" s="28"/>
      <c r="F74" s="28"/>
      <c r="G74" s="28"/>
      <c r="H74" s="28"/>
      <c r="I74" s="28"/>
      <c r="Z74" s="28"/>
    </row>
    <row r="75" spans="3:26">
      <c r="C75" s="28"/>
      <c r="D75" s="28"/>
      <c r="E75" s="28"/>
      <c r="F75" s="29"/>
      <c r="G75" s="29"/>
      <c r="H75" s="28"/>
      <c r="I75" s="28"/>
      <c r="Z75" s="29"/>
    </row>
    <row r="77" spans="3:26">
      <c r="C77" s="28"/>
      <c r="D77" s="28"/>
      <c r="E77" s="29"/>
      <c r="F77" s="28"/>
      <c r="G77" s="28"/>
      <c r="H77" s="28"/>
      <c r="I77" s="29"/>
      <c r="Z77" s="28"/>
    </row>
    <row r="78" spans="3:26">
      <c r="C78" s="28"/>
      <c r="D78" s="28"/>
      <c r="E78" s="28"/>
      <c r="F78" s="28"/>
      <c r="G78" s="28"/>
      <c r="H78" s="28"/>
      <c r="I78" s="28"/>
      <c r="Z78" s="28"/>
    </row>
    <row r="79" spans="3:26">
      <c r="C79" s="28"/>
      <c r="D79" s="28"/>
      <c r="E79" s="28"/>
      <c r="F79" s="29"/>
      <c r="G79" s="29"/>
      <c r="H79" s="28"/>
      <c r="I79" s="29"/>
      <c r="Z79" s="28"/>
    </row>
    <row r="80" spans="3:26">
      <c r="C80" s="28"/>
      <c r="D80" s="28"/>
      <c r="E80" s="28"/>
      <c r="F80" s="28"/>
      <c r="G80" s="28"/>
      <c r="H80" s="28"/>
      <c r="I80" s="28"/>
      <c r="Z80" s="28"/>
    </row>
    <row r="81" spans="3:26">
      <c r="C81" s="28"/>
      <c r="D81" s="29"/>
      <c r="E81" s="29"/>
      <c r="F81" s="29"/>
      <c r="G81" s="29"/>
      <c r="H81" s="29"/>
      <c r="I81" s="29"/>
      <c r="Z81" s="29"/>
    </row>
  </sheetData>
  <phoneticPr fontId="8" type="noConversion"/>
  <pageMargins left="0.78740157499999996" right="0.78740157499999996" top="0.984251969" bottom="0.984251969" header="0.4921259845" footer="0.4921259845"/>
  <pageSetup paperSize="9" scale="31" orientation="landscape"/>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EB5E4-010A-4D4E-9E12-5E3B14D19E1C}">
  <sheetPr>
    <pageSetUpPr fitToPage="1"/>
  </sheetPr>
  <dimension ref="A7:Y57"/>
  <sheetViews>
    <sheetView workbookViewId="0"/>
  </sheetViews>
  <sheetFormatPr baseColWidth="10" defaultColWidth="11.5" defaultRowHeight="13"/>
  <cols>
    <col min="1" max="1" width="14" customWidth="1"/>
    <col min="2" max="2" width="6.1640625" customWidth="1"/>
    <col min="3" max="3" width="11.5" customWidth="1"/>
    <col min="4" max="4" width="15.6640625" customWidth="1"/>
    <col min="5" max="6" width="11.5" customWidth="1"/>
    <col min="7" max="7" width="12.6640625" customWidth="1"/>
    <col min="8" max="8" width="12" customWidth="1"/>
    <col min="9" max="9" width="14.33203125" customWidth="1"/>
    <col min="10" max="10" width="13.6640625" customWidth="1"/>
    <col min="11" max="11" width="15.1640625" customWidth="1"/>
    <col min="12" max="12" width="11.5" customWidth="1"/>
    <col min="13" max="13" width="16.5" customWidth="1"/>
    <col min="14" max="14" width="11.5" customWidth="1"/>
    <col min="15" max="15" width="13.83203125" customWidth="1"/>
    <col min="16" max="16" width="16.6640625" customWidth="1"/>
    <col min="17" max="17" width="18.5" customWidth="1"/>
    <col min="18" max="18" width="16.33203125" customWidth="1"/>
    <col min="19" max="19" width="16.1640625" customWidth="1"/>
    <col min="20" max="20" width="18" customWidth="1"/>
    <col min="21" max="21" width="16.6640625" customWidth="1"/>
    <col min="22" max="22" width="16.5" customWidth="1"/>
  </cols>
  <sheetData>
    <row r="7" spans="1:25" s="26" customFormat="1" ht="16">
      <c r="A7" s="26" t="s">
        <v>184</v>
      </c>
    </row>
    <row r="8" spans="1:25" s="12" customFormat="1" ht="8.25" customHeight="1">
      <c r="A8" s="40"/>
      <c r="B8" s="40"/>
      <c r="C8" s="40"/>
      <c r="D8" s="40"/>
      <c r="E8" s="40"/>
      <c r="F8" s="40"/>
      <c r="G8" s="40"/>
      <c r="H8" s="40"/>
      <c r="I8" s="40"/>
      <c r="J8" s="40"/>
      <c r="K8" s="40"/>
      <c r="L8" s="40"/>
      <c r="M8" s="40"/>
      <c r="N8" s="40"/>
      <c r="O8" s="40"/>
      <c r="P8" s="40"/>
      <c r="Q8" s="40"/>
      <c r="R8" s="40"/>
      <c r="S8" s="40"/>
      <c r="T8" s="40"/>
      <c r="U8" s="40"/>
      <c r="V8" s="40"/>
    </row>
    <row r="9" spans="1:25" s="26" customFormat="1" ht="16">
      <c r="A9" s="26" t="s">
        <v>23</v>
      </c>
      <c r="C9" s="32" t="s">
        <v>79</v>
      </c>
      <c r="D9" s="32" t="s">
        <v>80</v>
      </c>
      <c r="E9" s="32" t="s">
        <v>166</v>
      </c>
      <c r="F9" s="32" t="s">
        <v>58</v>
      </c>
      <c r="G9" s="32" t="s">
        <v>167</v>
      </c>
      <c r="H9" s="32" t="s">
        <v>59</v>
      </c>
      <c r="I9" s="32" t="s">
        <v>77</v>
      </c>
      <c r="J9" s="32" t="s">
        <v>60</v>
      </c>
      <c r="K9" s="32" t="s">
        <v>61</v>
      </c>
      <c r="L9" s="32" t="s">
        <v>78</v>
      </c>
      <c r="M9" s="32" t="s">
        <v>62</v>
      </c>
      <c r="N9" s="32" t="s">
        <v>63</v>
      </c>
      <c r="O9" s="32" t="s">
        <v>63</v>
      </c>
      <c r="P9" s="32" t="s">
        <v>168</v>
      </c>
      <c r="Q9" s="32" t="s">
        <v>169</v>
      </c>
      <c r="R9" s="32" t="s">
        <v>81</v>
      </c>
      <c r="S9" s="32" t="s">
        <v>82</v>
      </c>
      <c r="T9" s="32" t="s">
        <v>83</v>
      </c>
      <c r="U9" s="32" t="s">
        <v>84</v>
      </c>
      <c r="V9" s="32" t="s">
        <v>85</v>
      </c>
    </row>
    <row r="10" spans="1:25" s="12" customFormat="1" ht="6.75" customHeight="1">
      <c r="A10" s="51"/>
      <c r="B10" s="51"/>
      <c r="C10" s="51"/>
      <c r="D10" s="51"/>
      <c r="E10" s="51"/>
      <c r="F10" s="51"/>
      <c r="G10" s="51"/>
      <c r="H10" s="51"/>
      <c r="I10" s="51"/>
      <c r="J10" s="51"/>
      <c r="K10" s="51"/>
      <c r="L10" s="51"/>
      <c r="M10" s="51"/>
      <c r="N10" s="51"/>
      <c r="O10" s="51"/>
      <c r="P10" s="51"/>
      <c r="Q10" s="51"/>
      <c r="R10" s="51"/>
      <c r="S10" s="51"/>
      <c r="T10" s="51"/>
      <c r="U10" s="51"/>
      <c r="V10" s="51"/>
    </row>
    <row r="11" spans="1:25" s="12" customFormat="1" ht="14">
      <c r="C11" s="34"/>
      <c r="D11" s="34"/>
      <c r="E11" s="27"/>
      <c r="F11" s="27"/>
      <c r="G11" s="27"/>
      <c r="H11" s="27"/>
      <c r="I11" s="27"/>
      <c r="J11" s="27"/>
      <c r="K11" s="27"/>
      <c r="L11" s="27"/>
      <c r="M11" s="27"/>
      <c r="N11" s="27"/>
      <c r="O11" s="2"/>
      <c r="P11" s="2"/>
      <c r="Q11" s="2"/>
      <c r="R11" s="2"/>
      <c r="S11" s="2"/>
      <c r="T11" s="2"/>
      <c r="U11" s="2"/>
      <c r="V11" s="2"/>
      <c r="W11" s="27"/>
      <c r="X11" s="34"/>
      <c r="Y11" s="27"/>
    </row>
    <row r="12" spans="1:25" s="12" customFormat="1" ht="14">
      <c r="A12" s="12" t="s">
        <v>21</v>
      </c>
      <c r="C12" s="39" t="s">
        <v>68</v>
      </c>
      <c r="D12" s="39" t="s">
        <v>66</v>
      </c>
      <c r="E12" s="39" t="s">
        <v>71</v>
      </c>
      <c r="F12" s="39" t="s">
        <v>69</v>
      </c>
      <c r="G12" s="39" t="s">
        <v>66</v>
      </c>
      <c r="H12" s="39" t="s">
        <v>70</v>
      </c>
      <c r="I12" s="39" t="s">
        <v>67</v>
      </c>
      <c r="J12" s="39" t="s">
        <v>67</v>
      </c>
      <c r="K12" s="34" t="s">
        <v>68</v>
      </c>
      <c r="L12" s="34" t="s">
        <v>68</v>
      </c>
      <c r="M12" s="34" t="s">
        <v>72</v>
      </c>
      <c r="N12" s="39" t="s">
        <v>71</v>
      </c>
      <c r="O12" s="39" t="s">
        <v>71</v>
      </c>
      <c r="P12" s="39" t="s">
        <v>67</v>
      </c>
      <c r="Q12" s="39" t="s">
        <v>67</v>
      </c>
      <c r="R12" s="39" t="s">
        <v>66</v>
      </c>
      <c r="S12" s="39" t="s">
        <v>66</v>
      </c>
      <c r="T12" s="39" t="s">
        <v>66</v>
      </c>
      <c r="U12" s="39" t="s">
        <v>66</v>
      </c>
      <c r="V12" s="39" t="s">
        <v>66</v>
      </c>
      <c r="W12" s="34"/>
      <c r="X12" s="34"/>
      <c r="Y12" s="34"/>
    </row>
    <row r="13" spans="1:25" s="12" customFormat="1" ht="14">
      <c r="A13" s="12" t="s">
        <v>22</v>
      </c>
      <c r="C13" s="2" t="s">
        <v>64</v>
      </c>
      <c r="D13" s="2" t="s">
        <v>38</v>
      </c>
      <c r="E13" s="60" t="s">
        <v>73</v>
      </c>
      <c r="F13" s="60" t="s">
        <v>74</v>
      </c>
      <c r="G13" s="60" t="s">
        <v>65</v>
      </c>
      <c r="H13" s="60" t="s">
        <v>75</v>
      </c>
      <c r="I13" s="60" t="s">
        <v>65</v>
      </c>
      <c r="J13" s="60" t="s">
        <v>65</v>
      </c>
      <c r="K13" s="60" t="s">
        <v>65</v>
      </c>
      <c r="L13" s="60" t="s">
        <v>76</v>
      </c>
      <c r="M13" s="60" t="s">
        <v>76</v>
      </c>
      <c r="N13" s="60" t="s">
        <v>74</v>
      </c>
      <c r="O13" s="27" t="s">
        <v>190</v>
      </c>
      <c r="P13" s="60" t="s">
        <v>65</v>
      </c>
      <c r="Q13" s="60" t="s">
        <v>65</v>
      </c>
      <c r="R13" s="60" t="s">
        <v>65</v>
      </c>
      <c r="S13" s="60" t="s">
        <v>65</v>
      </c>
      <c r="T13" s="60" t="s">
        <v>65</v>
      </c>
      <c r="U13" s="60" t="s">
        <v>65</v>
      </c>
      <c r="V13" s="60" t="s">
        <v>65</v>
      </c>
      <c r="W13" s="60"/>
      <c r="Y13" s="60"/>
    </row>
    <row r="14" spans="1:25" s="12" customFormat="1">
      <c r="A14" s="12" t="s">
        <v>34</v>
      </c>
      <c r="C14" s="2" t="s">
        <v>56</v>
      </c>
      <c r="D14" s="2" t="s">
        <v>56</v>
      </c>
      <c r="E14" s="2">
        <v>0.62</v>
      </c>
      <c r="F14" s="2">
        <v>0.22</v>
      </c>
      <c r="G14" s="2">
        <v>0.32</v>
      </c>
      <c r="H14" s="2">
        <v>0.23</v>
      </c>
      <c r="I14" s="2">
        <v>1.35</v>
      </c>
      <c r="J14" s="2">
        <v>0.62</v>
      </c>
      <c r="K14" s="2">
        <v>0.63</v>
      </c>
      <c r="L14" s="2">
        <v>1.7</v>
      </c>
      <c r="M14" s="2" t="s">
        <v>57</v>
      </c>
      <c r="N14" s="2">
        <v>0.62</v>
      </c>
      <c r="O14" s="2">
        <v>0.25</v>
      </c>
      <c r="P14" s="2">
        <v>1.26</v>
      </c>
      <c r="Q14" s="2">
        <v>1.1499999999999999</v>
      </c>
      <c r="R14" s="2">
        <v>1.43</v>
      </c>
      <c r="S14" s="2">
        <v>1.34</v>
      </c>
      <c r="T14" s="2">
        <v>1.94</v>
      </c>
      <c r="U14" s="2">
        <v>1.21</v>
      </c>
      <c r="V14" s="2">
        <v>1.44</v>
      </c>
      <c r="W14" s="2"/>
      <c r="X14" s="2"/>
      <c r="Y14" s="2"/>
    </row>
    <row r="15" spans="1:25" s="12" customFormat="1">
      <c r="A15" s="48" t="s">
        <v>176</v>
      </c>
      <c r="C15" s="2"/>
      <c r="D15" s="2"/>
      <c r="E15" s="2"/>
      <c r="F15" s="2"/>
      <c r="G15" s="2"/>
      <c r="H15" s="2"/>
      <c r="I15" s="2"/>
      <c r="J15" s="2"/>
      <c r="K15" s="2"/>
      <c r="L15" s="2"/>
      <c r="M15" s="2"/>
      <c r="N15" s="2"/>
      <c r="O15" s="2"/>
      <c r="P15" s="2"/>
      <c r="Q15" s="2"/>
      <c r="R15" s="2"/>
      <c r="S15" s="2"/>
      <c r="T15" s="2"/>
      <c r="U15" s="2"/>
      <c r="V15" s="2"/>
      <c r="W15" s="2"/>
      <c r="X15" s="2"/>
      <c r="Y15" s="2"/>
    </row>
    <row r="16" spans="1:25" s="12" customFormat="1">
      <c r="A16" s="12" t="s">
        <v>177</v>
      </c>
      <c r="C16" s="6">
        <v>3.9256731456817313</v>
      </c>
      <c r="D16" s="6">
        <v>3.7211300328751311</v>
      </c>
      <c r="E16" s="6">
        <v>3.3509376492507394</v>
      </c>
      <c r="F16" s="6">
        <v>3.5469915277985113</v>
      </c>
      <c r="G16" s="6">
        <v>4.0646093805915005</v>
      </c>
      <c r="H16" s="6">
        <v>3.4994280877213653</v>
      </c>
      <c r="I16" s="6">
        <v>3.9528245047199411</v>
      </c>
      <c r="J16" s="6">
        <v>4.4323910348365443</v>
      </c>
      <c r="K16" s="6">
        <v>3.7815426304755184</v>
      </c>
      <c r="L16" s="6">
        <v>5.077685881345527</v>
      </c>
      <c r="M16" s="6">
        <v>2.1224178896056527</v>
      </c>
      <c r="N16" s="6">
        <v>2.7769534625214916</v>
      </c>
      <c r="O16" s="6">
        <v>3.2645786284803386</v>
      </c>
      <c r="P16" s="6">
        <v>4.0648115960336684</v>
      </c>
      <c r="Q16" s="6">
        <v>4.2968839360384781</v>
      </c>
      <c r="R16" s="6">
        <v>4.0603415571111299</v>
      </c>
      <c r="S16" s="6">
        <v>3.4808505095208062</v>
      </c>
      <c r="T16" s="6">
        <v>3.2975124833614449</v>
      </c>
      <c r="U16" s="6">
        <v>4.256633365605027</v>
      </c>
      <c r="V16" s="6">
        <v>3.2587069903142574</v>
      </c>
      <c r="W16" s="6"/>
      <c r="X16" s="5"/>
      <c r="Y16" s="6"/>
    </row>
    <row r="17" spans="1:25" s="12" customFormat="1">
      <c r="A17" s="12" t="s">
        <v>178</v>
      </c>
      <c r="C17" s="5">
        <v>0.22862930575496432</v>
      </c>
      <c r="D17" s="5">
        <v>0.24667966056801516</v>
      </c>
      <c r="E17" s="5">
        <v>0.26189626096202306</v>
      </c>
      <c r="F17" s="5">
        <v>0.25051131242639635</v>
      </c>
      <c r="G17" s="5">
        <v>0.3012054511661853</v>
      </c>
      <c r="H17" s="5">
        <v>0.2828793848072641</v>
      </c>
      <c r="I17" s="5">
        <v>0.29613639973704031</v>
      </c>
      <c r="J17" s="5">
        <v>0.73078953101355981</v>
      </c>
      <c r="K17" s="5">
        <v>2.9123327869190696</v>
      </c>
      <c r="L17" s="5">
        <v>0.39754536437529991</v>
      </c>
      <c r="M17" s="5">
        <v>6.3966831620094936E-2</v>
      </c>
      <c r="N17" s="5">
        <v>1.2164389602502548</v>
      </c>
      <c r="O17" s="5">
        <v>0.19886160383301638</v>
      </c>
      <c r="P17" s="5">
        <v>0.23029532504842182</v>
      </c>
      <c r="Q17" s="5">
        <v>0.23877826512816949</v>
      </c>
      <c r="R17" s="5">
        <v>0.24523839551853591</v>
      </c>
      <c r="S17" s="5">
        <v>0.21260869807972263</v>
      </c>
      <c r="T17" s="5">
        <v>0.21633615374741674</v>
      </c>
      <c r="U17" s="5">
        <v>0.26884139650338773</v>
      </c>
      <c r="V17" s="5">
        <v>0.20781022119425965</v>
      </c>
      <c r="W17" s="5"/>
      <c r="X17" s="5"/>
      <c r="Y17" s="5"/>
    </row>
    <row r="18" spans="1:25" s="12" customFormat="1">
      <c r="A18" s="12" t="s">
        <v>179</v>
      </c>
      <c r="C18" s="7">
        <v>1.2631766213324984E-2</v>
      </c>
      <c r="D18" s="7">
        <v>1.3288224859955062E-2</v>
      </c>
      <c r="E18" s="7">
        <v>1.2563840945540151E-2</v>
      </c>
      <c r="F18" s="7">
        <v>1.7266844067976756E-2</v>
      </c>
      <c r="G18" s="7">
        <v>1.5932964737155345E-2</v>
      </c>
      <c r="H18" s="7">
        <v>9.5831338437881008E-3</v>
      </c>
      <c r="I18" s="7">
        <v>1.4545936835145688E-2</v>
      </c>
      <c r="J18" s="7">
        <v>1.6973923278333778E-2</v>
      </c>
      <c r="K18" s="7">
        <v>1.3650436104167512E-2</v>
      </c>
      <c r="L18" s="7">
        <v>2.0811227843996326E-2</v>
      </c>
      <c r="M18" s="7">
        <v>5.6484672930229149E-3</v>
      </c>
      <c r="N18" s="7">
        <v>3.3279938397843212E-2</v>
      </c>
      <c r="O18" s="7">
        <v>8.8449807140668184E-3</v>
      </c>
      <c r="P18" s="7">
        <v>1.3086291446322699E-2</v>
      </c>
      <c r="Q18" s="7">
        <v>1.405360021126041E-2</v>
      </c>
      <c r="R18" s="7">
        <v>1.2522682664696352E-2</v>
      </c>
      <c r="S18" s="7">
        <v>1.0684485369364607E-2</v>
      </c>
      <c r="T18" s="7">
        <v>1.158481762657471E-2</v>
      </c>
      <c r="U18" s="7">
        <v>1.4560702894266996E-2</v>
      </c>
      <c r="V18" s="11">
        <v>9.668450739911915E-3</v>
      </c>
      <c r="W18" s="7"/>
      <c r="X18" s="7"/>
      <c r="Y18" s="7"/>
    </row>
    <row r="19" spans="1:25" s="12" customFormat="1">
      <c r="A19" s="12" t="s">
        <v>153</v>
      </c>
      <c r="C19" s="5">
        <v>0.13031348199788464</v>
      </c>
      <c r="D19" s="7" t="s">
        <v>35</v>
      </c>
      <c r="E19" s="5">
        <v>0.12718844984925426</v>
      </c>
      <c r="F19" s="5">
        <v>0.12579156515378287</v>
      </c>
      <c r="G19" s="5">
        <v>0.12986118303755312</v>
      </c>
      <c r="H19" s="5">
        <v>0.14192464338380584</v>
      </c>
      <c r="I19" s="5">
        <v>0.16601109130088976</v>
      </c>
      <c r="J19" s="5">
        <v>0.14986953796087549</v>
      </c>
      <c r="K19" s="5">
        <v>0.13254905478462628</v>
      </c>
      <c r="L19" s="5">
        <v>0.18261780142335957</v>
      </c>
      <c r="M19" s="5">
        <v>0.16351038637144225</v>
      </c>
      <c r="N19" s="5">
        <v>0.14676368846836799</v>
      </c>
      <c r="O19" s="54">
        <v>0.1209687447229417</v>
      </c>
      <c r="P19" s="5">
        <v>0.1695435942678008</v>
      </c>
      <c r="Q19" s="5">
        <v>0.2206307159256895</v>
      </c>
      <c r="R19" s="5">
        <v>0.16424979684906091</v>
      </c>
      <c r="S19" s="5">
        <v>0.22996111230219315</v>
      </c>
      <c r="T19" s="5">
        <v>0.12865029983783152</v>
      </c>
      <c r="U19" s="5">
        <v>0.13620134000909359</v>
      </c>
      <c r="V19" s="5">
        <v>0.12239770966278028</v>
      </c>
      <c r="W19" s="7"/>
      <c r="X19" s="5"/>
      <c r="Y19" s="5"/>
    </row>
    <row r="20" spans="1:25" s="12" customFormat="1">
      <c r="A20" s="12" t="s">
        <v>152</v>
      </c>
      <c r="C20" s="5">
        <v>0.39694522615808953</v>
      </c>
      <c r="D20" s="7" t="s">
        <v>35</v>
      </c>
      <c r="E20" s="5">
        <v>0.3915618646695464</v>
      </c>
      <c r="F20" s="5">
        <v>0.39419063035301322</v>
      </c>
      <c r="G20" s="5">
        <v>0.40624246985577389</v>
      </c>
      <c r="H20" s="5">
        <v>0.44513268713607884</v>
      </c>
      <c r="I20" s="5">
        <v>0.53161840335403765</v>
      </c>
      <c r="J20" s="5">
        <v>0.49296747626099047</v>
      </c>
      <c r="K20" s="5">
        <v>0.40751952647533035</v>
      </c>
      <c r="L20" s="5">
        <v>0.56470052436743223</v>
      </c>
      <c r="M20" s="5">
        <v>0.4058215892569787</v>
      </c>
      <c r="N20" s="5">
        <v>0.45998416680569459</v>
      </c>
      <c r="O20" s="54">
        <v>0.37554904948137563</v>
      </c>
      <c r="P20" s="5">
        <v>0.51610046753942829</v>
      </c>
      <c r="Q20" s="5">
        <v>0.67202536956910786</v>
      </c>
      <c r="R20" s="5">
        <v>0.50160579314359077</v>
      </c>
      <c r="S20" s="5">
        <v>0.46473699922900824</v>
      </c>
      <c r="T20" s="5">
        <v>0.39438850640677892</v>
      </c>
      <c r="U20" s="5">
        <v>0.42201982001107735</v>
      </c>
      <c r="V20" s="5">
        <v>0.3755830473828719</v>
      </c>
      <c r="W20" s="7"/>
      <c r="X20" s="5"/>
      <c r="Y20" s="5"/>
    </row>
    <row r="21" spans="1:25" s="12" customFormat="1">
      <c r="A21" s="12" t="s">
        <v>162</v>
      </c>
      <c r="C21" s="11">
        <v>2.7853310771281933E-2</v>
      </c>
      <c r="D21" s="7">
        <v>2.4679778194976392E-2</v>
      </c>
      <c r="E21" s="7">
        <v>2.4189999797561899E-2</v>
      </c>
      <c r="F21" s="7">
        <v>2.361165576536299E-2</v>
      </c>
      <c r="G21" s="7">
        <v>2.4333943371248359E-2</v>
      </c>
      <c r="H21" s="7">
        <v>2.6265092218041495E-2</v>
      </c>
      <c r="I21" s="7">
        <v>3.0404716113720358E-2</v>
      </c>
      <c r="J21" s="7">
        <v>2.8044208764150622E-2</v>
      </c>
      <c r="K21" s="7">
        <v>2.7170032393526725E-2</v>
      </c>
      <c r="L21" s="7">
        <v>3.4170406645425859E-2</v>
      </c>
      <c r="M21" s="7">
        <v>3.7993409090873301E-2</v>
      </c>
      <c r="N21" s="7">
        <v>2.5873539203295142E-2</v>
      </c>
      <c r="O21" s="7">
        <v>2.1908338903992301E-2</v>
      </c>
      <c r="P21" s="7">
        <v>3.1027778036203178E-2</v>
      </c>
      <c r="Q21" s="7">
        <v>3.9288144202085901E-2</v>
      </c>
      <c r="R21" s="7">
        <v>3.0910158071552157E-2</v>
      </c>
      <c r="S21" s="7">
        <v>2.5130664431682045E-2</v>
      </c>
      <c r="T21" s="7">
        <v>2.4097089204964978E-2</v>
      </c>
      <c r="U21" s="7">
        <v>2.5812250949091061E-2</v>
      </c>
      <c r="V21" s="7">
        <v>2.3488681541772478E-2</v>
      </c>
      <c r="W21" s="2"/>
      <c r="X21" s="11"/>
      <c r="Y21" s="7"/>
    </row>
    <row r="22" spans="1:25" s="12" customFormat="1">
      <c r="A22" s="12" t="s">
        <v>180</v>
      </c>
      <c r="C22" s="7">
        <v>0.1194038830973808</v>
      </c>
      <c r="D22" s="7">
        <v>0.10980432816238944</v>
      </c>
      <c r="E22" s="7">
        <v>0.10135398952178973</v>
      </c>
      <c r="F22" s="7">
        <v>0.10366472063872692</v>
      </c>
      <c r="G22" s="7">
        <v>0.12437906397992983</v>
      </c>
      <c r="H22" s="7">
        <v>0.10289712958536607</v>
      </c>
      <c r="I22" s="7">
        <v>0.12284892903413337</v>
      </c>
      <c r="J22" s="7">
        <v>0.13523801732726407</v>
      </c>
      <c r="K22" s="7">
        <v>0.12429445517297927</v>
      </c>
      <c r="L22" s="7">
        <v>0.14928285776116276</v>
      </c>
      <c r="M22" s="7">
        <v>0.10507630766589209</v>
      </c>
      <c r="N22" s="11">
        <v>7.8623013709450199E-2</v>
      </c>
      <c r="O22" s="11">
        <v>9.8826227564792687E-2</v>
      </c>
      <c r="P22" s="7">
        <v>0.12431777230718563</v>
      </c>
      <c r="Q22" s="7">
        <v>0.13181698507916181</v>
      </c>
      <c r="R22" s="7">
        <v>0.1257201449427853</v>
      </c>
      <c r="S22" s="7">
        <v>0.10517226173244024</v>
      </c>
      <c r="T22" s="7">
        <v>0.10144096621548712</v>
      </c>
      <c r="U22" s="7">
        <v>0.1333293253950219</v>
      </c>
      <c r="V22" s="7">
        <v>0.10261656424928906</v>
      </c>
      <c r="W22" s="2"/>
      <c r="X22" s="7"/>
      <c r="Y22" s="7"/>
    </row>
    <row r="23" spans="1:25" s="12" customFormat="1">
      <c r="A23" s="12" t="s">
        <v>181</v>
      </c>
      <c r="C23" s="7">
        <v>0.16045206916956872</v>
      </c>
      <c r="D23" s="7" t="s">
        <v>35</v>
      </c>
      <c r="E23" s="7">
        <v>0.1296167710709096</v>
      </c>
      <c r="F23" s="7" t="s">
        <v>35</v>
      </c>
      <c r="G23" s="7">
        <v>0.14567162744430345</v>
      </c>
      <c r="H23" s="7">
        <v>0.14643560784387633</v>
      </c>
      <c r="I23" s="7">
        <v>0.13929699557760863</v>
      </c>
      <c r="J23" s="7">
        <v>0.12578631634554505</v>
      </c>
      <c r="K23" s="7">
        <v>0.13321705722050106</v>
      </c>
      <c r="L23" s="7">
        <v>0.20333631215129208</v>
      </c>
      <c r="M23" s="7">
        <v>0.14449660798415798</v>
      </c>
      <c r="N23" s="7">
        <v>0.23559120397417591</v>
      </c>
      <c r="O23" s="7">
        <v>0.16322896051565983</v>
      </c>
      <c r="P23" s="7">
        <v>0.20130105557390202</v>
      </c>
      <c r="Q23" s="7">
        <v>0.12134420536847276</v>
      </c>
      <c r="R23" s="7">
        <v>0.1317712282504411</v>
      </c>
      <c r="S23" s="7">
        <v>0.1286443939227917</v>
      </c>
      <c r="T23" s="7">
        <v>0.14811802876986907</v>
      </c>
      <c r="U23" s="7">
        <v>0.1345879973855062</v>
      </c>
      <c r="V23" s="7">
        <v>0.1428118576836504</v>
      </c>
      <c r="W23" s="2"/>
      <c r="X23" s="5"/>
      <c r="Y23" s="5"/>
    </row>
    <row r="24" spans="1:25" s="12" customFormat="1">
      <c r="A24" s="12" t="s">
        <v>182</v>
      </c>
      <c r="C24" s="7" t="s">
        <v>35</v>
      </c>
      <c r="D24" s="7" t="s">
        <v>35</v>
      </c>
      <c r="E24" s="7">
        <v>2.6898870997633953E-2</v>
      </c>
      <c r="F24" s="7">
        <v>3.4130447374220912E-2</v>
      </c>
      <c r="G24" s="7">
        <v>3.4059997159008266E-2</v>
      </c>
      <c r="H24" s="7">
        <v>4.0942639055253659E-2</v>
      </c>
      <c r="I24" s="7">
        <v>5.2318583488969457E-2</v>
      </c>
      <c r="J24" s="7">
        <v>3.7418380158311962E-2</v>
      </c>
      <c r="K24" s="7">
        <v>2.8043898603824481E-2</v>
      </c>
      <c r="L24" s="7">
        <v>4.1438902166267139E-2</v>
      </c>
      <c r="M24" s="7">
        <v>3.7685267791729878E-2</v>
      </c>
      <c r="N24" s="7">
        <v>3.6827494313131218E-2</v>
      </c>
      <c r="O24" s="7" t="s">
        <v>35</v>
      </c>
      <c r="P24" s="5">
        <v>3.1942792331302657E-2</v>
      </c>
      <c r="Q24" s="5">
        <v>3.5429312366273516E-2</v>
      </c>
      <c r="R24" s="5">
        <v>3.263379220733121E-2</v>
      </c>
      <c r="S24" s="5">
        <v>2.7814133305572114E-2</v>
      </c>
      <c r="T24" s="5">
        <v>2.6241712539477862E-2</v>
      </c>
      <c r="U24" s="5">
        <v>3.4545330645052955E-2</v>
      </c>
      <c r="V24" s="5">
        <v>2.7084023506460841E-2</v>
      </c>
      <c r="W24" s="2"/>
      <c r="X24" s="7"/>
      <c r="Y24" s="7"/>
    </row>
    <row r="25" spans="1:25" s="12" customFormat="1">
      <c r="A25" s="12" t="s">
        <v>183</v>
      </c>
      <c r="C25" s="7" t="s">
        <v>35</v>
      </c>
      <c r="D25" s="7" t="s">
        <v>35</v>
      </c>
      <c r="E25" s="11">
        <v>7.6446659483229481E-3</v>
      </c>
      <c r="F25" s="7">
        <v>1.022332026928135E-2</v>
      </c>
      <c r="G25" s="11">
        <v>8.5757618951887021E-3</v>
      </c>
      <c r="H25" s="7">
        <v>1.0622503943969764E-2</v>
      </c>
      <c r="I25" s="7">
        <v>1.2955775899036761E-2</v>
      </c>
      <c r="J25" s="11">
        <v>9.4371384164189699E-3</v>
      </c>
      <c r="K25" s="11">
        <v>6.0370572223687581E-3</v>
      </c>
      <c r="L25" s="7">
        <v>2.3635382755075741E-2</v>
      </c>
      <c r="M25" s="11">
        <v>5.7910059665580169E-3</v>
      </c>
      <c r="N25" s="7">
        <v>1.1326384667753169E-2</v>
      </c>
      <c r="O25" s="7" t="s">
        <v>35</v>
      </c>
      <c r="P25" s="7">
        <v>8.6473618859416283E-3</v>
      </c>
      <c r="Q25" s="7">
        <v>1.3732845865993369E-2</v>
      </c>
      <c r="R25" s="7">
        <v>8.6417643772710266E-3</v>
      </c>
      <c r="S25" s="7">
        <v>7.3261401567471397E-3</v>
      </c>
      <c r="T25" s="7">
        <v>7.1025537785184374E-3</v>
      </c>
      <c r="U25" s="7">
        <v>8.2437483521744827E-3</v>
      </c>
      <c r="V25" s="7">
        <v>6.9638698517513085E-3</v>
      </c>
      <c r="W25" s="2"/>
      <c r="X25" s="7"/>
      <c r="Y25" s="7"/>
    </row>
    <row r="26" spans="1:25" s="12" customFormat="1" ht="6.75" customHeight="1">
      <c r="E26" s="2"/>
      <c r="F26" s="2"/>
      <c r="G26" s="2"/>
      <c r="H26" s="2"/>
      <c r="I26" s="2"/>
      <c r="J26" s="2"/>
      <c r="K26" s="2"/>
      <c r="L26" s="2"/>
      <c r="M26" s="2"/>
      <c r="N26" s="2"/>
      <c r="O26" s="2"/>
      <c r="P26" s="2"/>
      <c r="Q26" s="2"/>
      <c r="R26" s="2"/>
      <c r="S26" s="2"/>
      <c r="T26" s="2"/>
      <c r="U26" s="2"/>
      <c r="V26" s="2"/>
      <c r="W26" s="2"/>
      <c r="Y26" s="2"/>
    </row>
    <row r="27" spans="1:25" s="12" customFormat="1" ht="6.75" customHeight="1">
      <c r="A27" s="40"/>
      <c r="B27" s="40"/>
      <c r="C27" s="40"/>
      <c r="D27" s="40"/>
      <c r="E27" s="40"/>
      <c r="F27" s="40"/>
      <c r="G27" s="40"/>
      <c r="H27" s="40"/>
      <c r="I27" s="40"/>
      <c r="J27" s="40"/>
      <c r="K27" s="40"/>
      <c r="L27" s="40"/>
      <c r="M27" s="40"/>
      <c r="N27" s="40"/>
      <c r="O27" s="40"/>
      <c r="P27" s="40"/>
      <c r="Q27" s="40"/>
      <c r="R27" s="40"/>
      <c r="S27" s="40"/>
      <c r="T27" s="40"/>
      <c r="U27" s="40"/>
      <c r="V27" s="40"/>
      <c r="W27" s="6"/>
      <c r="X27" s="42"/>
      <c r="Y27" s="42"/>
    </row>
    <row r="28" spans="1:25" s="12" customFormat="1" ht="15">
      <c r="A28" s="12" t="s">
        <v>170</v>
      </c>
      <c r="C28" s="11">
        <v>3.3110250115697806E-2</v>
      </c>
      <c r="D28" s="11">
        <v>3.1907237053799782E-2</v>
      </c>
      <c r="E28" s="11">
        <v>3.3877395745980053E-2</v>
      </c>
      <c r="F28" s="11">
        <v>3.2330558577801968E-2</v>
      </c>
      <c r="G28" s="11">
        <v>2.7767242100226814E-2</v>
      </c>
      <c r="H28" s="11">
        <v>3.6234445687316562E-2</v>
      </c>
      <c r="I28" s="11">
        <v>3.5132392905598178E-2</v>
      </c>
      <c r="J28" s="11">
        <v>2.9432636727526631E-2</v>
      </c>
      <c r="K28" s="11">
        <v>3.1026611849748774E-2</v>
      </c>
      <c r="L28" s="11">
        <v>3.2489637144279999E-2</v>
      </c>
      <c r="M28" s="11">
        <v>5.1349113069143464E-2</v>
      </c>
      <c r="N28" s="11">
        <v>4.6721742497362717E-2</v>
      </c>
      <c r="O28" s="11">
        <v>3.1467001278720576E-2</v>
      </c>
      <c r="P28" s="11">
        <v>3.542775828562679E-2</v>
      </c>
      <c r="Q28" s="11">
        <v>4.2313518312517708E-2</v>
      </c>
      <c r="R28" s="11">
        <v>3.4899227125057067E-2</v>
      </c>
      <c r="S28" s="11">
        <v>3.3917056670181543E-2</v>
      </c>
      <c r="T28" s="11">
        <v>3.3718095638195576E-2</v>
      </c>
      <c r="U28" s="11">
        <v>2.7477104676260286E-2</v>
      </c>
      <c r="V28" s="11">
        <v>3.2489355469357183E-2</v>
      </c>
      <c r="W28" s="2"/>
      <c r="X28" s="11"/>
      <c r="Y28" s="11"/>
    </row>
    <row r="29" spans="1:25" s="12" customFormat="1" ht="15">
      <c r="A29" s="12" t="s">
        <v>171</v>
      </c>
      <c r="C29" s="14">
        <v>0.28273599788652543</v>
      </c>
      <c r="D29" s="14">
        <v>0.28274962987668895</v>
      </c>
      <c r="E29" s="14">
        <v>0.28287314809178071</v>
      </c>
      <c r="F29" s="14">
        <v>0.28290706802631777</v>
      </c>
      <c r="G29" s="14">
        <v>0.28227700410815237</v>
      </c>
      <c r="H29" s="14">
        <v>0.2832619546590851</v>
      </c>
      <c r="I29" s="14">
        <v>0.28316388369310985</v>
      </c>
      <c r="J29" s="14">
        <v>0.28249351582153803</v>
      </c>
      <c r="K29" s="14">
        <v>0.28263390990612286</v>
      </c>
      <c r="L29" s="14">
        <v>0.2827433322128739</v>
      </c>
      <c r="M29" s="14">
        <v>0.28556830969125419</v>
      </c>
      <c r="N29" s="14">
        <v>0.28410271424995631</v>
      </c>
      <c r="O29" s="14">
        <v>0.28290983893807015</v>
      </c>
      <c r="P29" s="14">
        <v>0.28301394988872497</v>
      </c>
      <c r="Q29" s="14">
        <v>0.2838026795370206</v>
      </c>
      <c r="R29" s="14">
        <v>0.28292902678910709</v>
      </c>
      <c r="S29" s="14">
        <v>0.2828779492265186</v>
      </c>
      <c r="T29" s="14">
        <v>0.28283315947248422</v>
      </c>
      <c r="U29" s="14">
        <v>0.28231744190872937</v>
      </c>
      <c r="V29" s="14">
        <v>0.28268354848173194</v>
      </c>
      <c r="W29" s="2"/>
      <c r="X29" s="14"/>
      <c r="Y29" s="14"/>
    </row>
    <row r="30" spans="1:25" s="12" customFormat="1">
      <c r="A30" s="55" t="s">
        <v>7</v>
      </c>
      <c r="B30" s="55"/>
      <c r="C30" s="15">
        <v>20.377698889822863</v>
      </c>
      <c r="D30" s="15">
        <v>24.881967429148631</v>
      </c>
      <c r="E30" s="15">
        <v>20.61771568400335</v>
      </c>
      <c r="F30" s="15">
        <v>47.782611471633103</v>
      </c>
      <c r="G30" s="15">
        <v>16.46370651392272</v>
      </c>
      <c r="H30" s="15">
        <v>81.684020518615498</v>
      </c>
      <c r="I30" s="15">
        <v>24.376133008981348</v>
      </c>
      <c r="J30" s="15">
        <v>17.720265427710185</v>
      </c>
      <c r="K30" s="15">
        <v>16.59398514391982</v>
      </c>
      <c r="L30" s="15">
        <v>11.80148871833663</v>
      </c>
      <c r="M30" s="15">
        <v>14.853784553530311</v>
      </c>
      <c r="N30" s="15">
        <v>25.735476943901318</v>
      </c>
      <c r="O30" s="15">
        <v>14.565804596768229</v>
      </c>
      <c r="P30" s="15">
        <v>23.304794561453864</v>
      </c>
      <c r="Q30" s="15">
        <v>26.998565235320338</v>
      </c>
      <c r="R30" s="15">
        <v>23.08149509756166</v>
      </c>
      <c r="S30" s="15">
        <v>29.395722920403717</v>
      </c>
      <c r="T30" s="15">
        <v>28.266408177669856</v>
      </c>
      <c r="U30" s="15">
        <v>17.907521582168549</v>
      </c>
      <c r="V30" s="15">
        <v>29.894434901046637</v>
      </c>
      <c r="W30" s="15"/>
      <c r="X30" s="15"/>
      <c r="Y30" s="15"/>
    </row>
    <row r="31" spans="1:25" s="12" customFormat="1">
      <c r="A31" s="47" t="s">
        <v>174</v>
      </c>
      <c r="C31" s="16">
        <v>-1.2731852331415716</v>
      </c>
      <c r="D31" s="16">
        <v>-0.79110107475521829</v>
      </c>
      <c r="E31" s="16">
        <v>3.5770193576700748</v>
      </c>
      <c r="F31" s="16">
        <v>4.7765700393864741</v>
      </c>
      <c r="G31" s="16">
        <v>-17.505123981428341</v>
      </c>
      <c r="H31" s="16">
        <v>17.326844916931705</v>
      </c>
      <c r="I31" s="16">
        <v>13.858645591142693</v>
      </c>
      <c r="J31" s="16">
        <v>-9.8483647059111057</v>
      </c>
      <c r="K31" s="16">
        <v>-4.883442981524766</v>
      </c>
      <c r="L31" s="16">
        <v>-1.0138127935621633</v>
      </c>
      <c r="M31" s="16">
        <v>98.889200177321172</v>
      </c>
      <c r="N31" s="16">
        <v>47.059618701861261</v>
      </c>
      <c r="O31" s="16">
        <v>4.8745610622735747</v>
      </c>
      <c r="P31" s="16">
        <v>8.5563594954574107</v>
      </c>
      <c r="Q31" s="16">
        <v>36.449137008633947</v>
      </c>
      <c r="R31" s="16">
        <v>5.5531236864703182</v>
      </c>
      <c r="S31" s="16">
        <v>3.7468075523250377</v>
      </c>
      <c r="T31" s="16">
        <v>2.1628546137586468</v>
      </c>
      <c r="U31" s="16">
        <v>-16.075074309713777</v>
      </c>
      <c r="V31" s="16">
        <v>-3.1280154424084827</v>
      </c>
      <c r="W31" s="2"/>
      <c r="X31" s="16"/>
      <c r="Y31" s="16"/>
    </row>
    <row r="32" spans="1:25" s="12" customFormat="1">
      <c r="A32" s="47" t="s">
        <v>175</v>
      </c>
      <c r="C32" s="16">
        <v>-1.0015792871198581</v>
      </c>
      <c r="D32" s="16">
        <v>3.3061489461871929</v>
      </c>
      <c r="E32" s="16">
        <v>1.4649071642369726</v>
      </c>
      <c r="F32" s="16">
        <v>7.586180623821992</v>
      </c>
      <c r="G32" s="16">
        <v>-0.4480199970469112</v>
      </c>
      <c r="H32" s="16">
        <v>7.8792102490088389</v>
      </c>
      <c r="I32" s="16">
        <v>7.8719726119769184</v>
      </c>
      <c r="J32" s="16">
        <v>2.0040733644077768</v>
      </c>
      <c r="K32" s="16">
        <v>1.962625638209925</v>
      </c>
      <c r="L32" s="16">
        <v>1.2299317746067295</v>
      </c>
      <c r="M32" s="16">
        <v>42.332630021155722</v>
      </c>
      <c r="N32" s="16">
        <v>4.6424961659319308</v>
      </c>
      <c r="O32" s="16">
        <v>10.429660945017183</v>
      </c>
      <c r="P32" s="16">
        <v>1.5764398280060377</v>
      </c>
      <c r="Q32" s="16">
        <v>7.910275863973748</v>
      </c>
      <c r="R32" s="16">
        <v>0.21892122146871529</v>
      </c>
      <c r="S32" s="16">
        <v>1.510615352979805</v>
      </c>
      <c r="T32" s="16">
        <v>0.54140123739054857</v>
      </c>
      <c r="U32" s="16">
        <v>1.9178851922374562</v>
      </c>
      <c r="V32" s="16">
        <v>-0.9056531141016233</v>
      </c>
      <c r="W32" s="2"/>
      <c r="X32" s="16"/>
      <c r="Y32" s="16"/>
    </row>
    <row r="33" spans="1:25" s="12" customFormat="1">
      <c r="E33" s="2"/>
      <c r="F33" s="2"/>
      <c r="G33" s="2"/>
      <c r="H33" s="2"/>
      <c r="I33" s="2"/>
      <c r="J33" s="2"/>
      <c r="K33" s="2"/>
      <c r="L33" s="2"/>
      <c r="M33" s="2"/>
      <c r="N33" s="2"/>
      <c r="O33" s="2"/>
      <c r="P33" s="2"/>
      <c r="Q33" s="2"/>
    </row>
    <row r="34" spans="1:25" s="12" customFormat="1" ht="15">
      <c r="A34" s="17" t="s">
        <v>172</v>
      </c>
      <c r="B34" s="17"/>
      <c r="C34" s="18">
        <v>0.19847569290434405</v>
      </c>
      <c r="D34" s="7" t="s">
        <v>35</v>
      </c>
      <c r="E34" s="18">
        <v>0.19637912928871229</v>
      </c>
      <c r="F34" s="18">
        <v>0.19292946039060546</v>
      </c>
      <c r="G34" s="18">
        <v>0.19325403533451571</v>
      </c>
      <c r="H34" s="18">
        <v>0.19275786487584498</v>
      </c>
      <c r="I34" s="18">
        <v>0.18878878044374955</v>
      </c>
      <c r="J34" s="18">
        <v>0.18378493155482484</v>
      </c>
      <c r="K34" s="18">
        <v>0.19664009431953727</v>
      </c>
      <c r="L34" s="18">
        <v>0.19550954066970092</v>
      </c>
      <c r="M34" s="18">
        <v>0.24365996968418605</v>
      </c>
      <c r="N34" s="18">
        <v>0.19289329109645295</v>
      </c>
      <c r="O34" s="18">
        <v>0.19473453212784064</v>
      </c>
      <c r="P34" s="7">
        <v>0.19860872980188887</v>
      </c>
      <c r="Q34" s="7">
        <v>0.19848768749304876</v>
      </c>
      <c r="R34" s="7">
        <v>0.19796902682399217</v>
      </c>
      <c r="S34" s="7">
        <v>0.29919005166441581</v>
      </c>
      <c r="T34" s="7">
        <v>0.19721534498812085</v>
      </c>
      <c r="U34" s="7">
        <v>0.19511677296325081</v>
      </c>
      <c r="V34" s="7">
        <v>0.19702591109095874</v>
      </c>
      <c r="X34" s="18"/>
      <c r="Y34" s="18"/>
    </row>
    <row r="35" spans="1:25" s="12" customFormat="1" ht="15">
      <c r="A35" s="17" t="s">
        <v>173</v>
      </c>
      <c r="B35" s="17"/>
      <c r="C35" s="19">
        <v>0.51276664202544953</v>
      </c>
      <c r="D35" s="7" t="s">
        <v>35</v>
      </c>
      <c r="E35" s="19">
        <v>0.51276159348226036</v>
      </c>
      <c r="F35" s="19">
        <v>0.5128131878011476</v>
      </c>
      <c r="G35" s="19">
        <v>0.51262969467985664</v>
      </c>
      <c r="H35" s="19">
        <v>0.51271996657618091</v>
      </c>
      <c r="I35" s="19">
        <v>0.51267406950655448</v>
      </c>
      <c r="J35" s="19">
        <v>0.51243688811225052</v>
      </c>
      <c r="K35" s="19">
        <v>0.51272074373466625</v>
      </c>
      <c r="L35" s="19">
        <v>0.51271268301196971</v>
      </c>
      <c r="M35" s="19">
        <v>0.5139919644341483</v>
      </c>
      <c r="N35" s="19">
        <v>0.51269658189756517</v>
      </c>
      <c r="O35" s="19">
        <v>0.51264849100016507</v>
      </c>
      <c r="P35" s="14">
        <v>0.5127924275012451</v>
      </c>
      <c r="Q35" s="14">
        <v>0.5128126031414203</v>
      </c>
      <c r="R35" s="14">
        <v>0.51282905819540126</v>
      </c>
      <c r="S35" s="14" t="s">
        <v>35</v>
      </c>
      <c r="T35" s="14">
        <v>0.51282124464345991</v>
      </c>
      <c r="U35" s="14">
        <v>0.51274233396291002</v>
      </c>
      <c r="V35" s="14">
        <v>0.51283964527919945</v>
      </c>
      <c r="X35" s="19"/>
      <c r="Y35" s="19"/>
    </row>
    <row r="36" spans="1:25" s="12" customFormat="1">
      <c r="A36" s="55" t="s">
        <v>7</v>
      </c>
      <c r="B36" s="55"/>
      <c r="C36" s="20">
        <v>13.664900084269803</v>
      </c>
      <c r="D36" s="7" t="s">
        <v>35</v>
      </c>
      <c r="E36" s="20">
        <v>14.037374615710476</v>
      </c>
      <c r="F36" s="20">
        <v>21.605398840930455</v>
      </c>
      <c r="G36" s="20">
        <v>17.589824539249022</v>
      </c>
      <c r="H36" s="20">
        <v>15.332226850715907</v>
      </c>
      <c r="I36" s="20">
        <v>14.768151185994288</v>
      </c>
      <c r="J36" s="20">
        <v>14.348993699642755</v>
      </c>
      <c r="K36" s="20">
        <v>12.385668487680073</v>
      </c>
      <c r="L36" s="20">
        <v>8.6203140072304354</v>
      </c>
      <c r="M36" s="20">
        <v>14.84945515323246</v>
      </c>
      <c r="N36" s="20">
        <v>15.251018218718837</v>
      </c>
      <c r="O36" s="20">
        <v>24.677560423385916</v>
      </c>
      <c r="P36" s="15">
        <v>11.194313391396756</v>
      </c>
      <c r="Q36" s="15">
        <v>12.338666089277575</v>
      </c>
      <c r="R36" s="15">
        <v>12.099054550552045</v>
      </c>
      <c r="S36" s="14" t="s">
        <v>35</v>
      </c>
      <c r="T36" s="15">
        <v>15.553892041398768</v>
      </c>
      <c r="U36" s="15">
        <v>21.098211938991327</v>
      </c>
      <c r="V36" s="15">
        <v>20.711872511064524</v>
      </c>
      <c r="X36" s="20"/>
      <c r="Y36" s="20"/>
    </row>
    <row r="37" spans="1:25" s="12" customFormat="1">
      <c r="A37" s="21" t="s">
        <v>8</v>
      </c>
      <c r="B37" s="21"/>
      <c r="C37" s="22">
        <v>2.5094125962077385</v>
      </c>
      <c r="D37" s="7" t="s">
        <v>35</v>
      </c>
      <c r="E37" s="22">
        <v>2.4109309544018132</v>
      </c>
      <c r="F37" s="22">
        <v>3.4173783673385749</v>
      </c>
      <c r="G37" s="22">
        <v>-0.16201140265459379</v>
      </c>
      <c r="H37" s="22">
        <v>1.5989172901909043</v>
      </c>
      <c r="I37" s="22">
        <v>0.70360579111250487</v>
      </c>
      <c r="J37" s="22">
        <v>-3.9230780345878014</v>
      </c>
      <c r="K37" s="22">
        <v>1.6140772760930844</v>
      </c>
      <c r="L37" s="22">
        <v>1.4568372217760306</v>
      </c>
      <c r="M37" s="22">
        <v>26.411706392195367</v>
      </c>
      <c r="N37" s="22">
        <v>1.1427537085650918</v>
      </c>
      <c r="O37" s="22">
        <v>0.20464733720526596</v>
      </c>
      <c r="P37" s="22">
        <v>3.0124083904237153</v>
      </c>
      <c r="Q37" s="22">
        <v>3.405973443644239</v>
      </c>
      <c r="R37" s="22">
        <v>3.7269612358281634</v>
      </c>
      <c r="S37" s="14" t="s">
        <v>35</v>
      </c>
      <c r="T37" s="22">
        <v>3.5745427272249053</v>
      </c>
      <c r="U37" s="22">
        <v>2.0352366174569703</v>
      </c>
      <c r="V37" s="22">
        <v>3.9334828709414182</v>
      </c>
      <c r="X37" s="22"/>
      <c r="Y37" s="58"/>
    </row>
    <row r="38" spans="1:25" s="12" customFormat="1">
      <c r="A38" s="21" t="s">
        <v>9</v>
      </c>
      <c r="B38" s="21"/>
      <c r="C38" s="22">
        <v>1.4768628921690841</v>
      </c>
      <c r="D38" s="7" t="s">
        <v>35</v>
      </c>
      <c r="E38" s="22">
        <v>2.6310651856742417</v>
      </c>
      <c r="F38" s="22">
        <v>5.711260047680522</v>
      </c>
      <c r="G38" s="22">
        <v>1.895784370278264</v>
      </c>
      <c r="H38" s="22">
        <v>3.9739842719654916</v>
      </c>
      <c r="I38" s="22">
        <v>5.4405230046761233</v>
      </c>
      <c r="J38" s="22">
        <v>3.7503125234739088</v>
      </c>
      <c r="K38" s="22">
        <v>1.6688604813142049</v>
      </c>
      <c r="L38" s="22">
        <v>2.1855192399078405</v>
      </c>
      <c r="M38" s="22">
        <v>-1.3463910996391881</v>
      </c>
      <c r="N38" s="22">
        <v>3.4315114440142125</v>
      </c>
      <c r="O38" s="22">
        <v>1.3826355893087339</v>
      </c>
      <c r="P38" s="22">
        <v>1.9069512723079995</v>
      </c>
      <c r="Q38" s="22">
        <v>2.3774921368913127</v>
      </c>
      <c r="R38" s="22">
        <v>3.0122644181695968</v>
      </c>
      <c r="S38" s="14" t="s">
        <v>35</v>
      </c>
      <c r="T38" s="22">
        <v>3.3085399352361655</v>
      </c>
      <c r="U38" s="22">
        <v>3.0054815627922338</v>
      </c>
      <c r="V38" s="22">
        <v>3.7849273985957055</v>
      </c>
      <c r="X38" s="22"/>
      <c r="Y38" s="22"/>
    </row>
    <row r="39" spans="1:25" s="12" customFormat="1" ht="6.75" customHeight="1"/>
    <row r="40" spans="1:25" s="12" customFormat="1" ht="6.75" customHeight="1">
      <c r="A40" s="40"/>
      <c r="B40" s="40"/>
      <c r="C40" s="40"/>
      <c r="D40" s="40"/>
      <c r="E40" s="40"/>
      <c r="F40" s="40"/>
      <c r="G40" s="40"/>
      <c r="H40" s="40"/>
      <c r="I40" s="40"/>
      <c r="J40" s="40"/>
      <c r="K40" s="40"/>
      <c r="L40" s="40"/>
      <c r="M40" s="40"/>
      <c r="N40" s="40"/>
      <c r="O40" s="40"/>
      <c r="P40" s="40"/>
      <c r="Q40" s="40"/>
      <c r="R40" s="40"/>
      <c r="S40" s="40"/>
      <c r="T40" s="40"/>
      <c r="U40" s="40"/>
      <c r="V40" s="40"/>
    </row>
    <row r="41" spans="1:25" s="12" customFormat="1">
      <c r="A41" s="12" t="s">
        <v>10</v>
      </c>
      <c r="C41" s="42">
        <f t="shared" ref="C41:V41" si="0">C17/C18</f>
        <v>18.099551709070429</v>
      </c>
      <c r="D41" s="42">
        <f t="shared" si="0"/>
        <v>18.563778320112608</v>
      </c>
      <c r="E41" s="42">
        <f t="shared" si="0"/>
        <v>20.845238498103534</v>
      </c>
      <c r="F41" s="42">
        <f t="shared" si="0"/>
        <v>14.508228107010989</v>
      </c>
      <c r="G41" s="42">
        <f t="shared" si="0"/>
        <v>18.904545144933412</v>
      </c>
      <c r="H41" s="42">
        <f t="shared" si="0"/>
        <v>29.518463314652525</v>
      </c>
      <c r="I41" s="42">
        <f t="shared" si="0"/>
        <v>20.358702439950083</v>
      </c>
      <c r="J41" s="42">
        <f t="shared" si="0"/>
        <v>43.053660549200785</v>
      </c>
      <c r="K41" s="42">
        <f t="shared" si="0"/>
        <v>213.3508969746342</v>
      </c>
      <c r="L41" s="42">
        <f t="shared" si="0"/>
        <v>19.102446398422607</v>
      </c>
      <c r="M41" s="42">
        <f t="shared" si="0"/>
        <v>11.324635215487197</v>
      </c>
      <c r="N41" s="42">
        <f t="shared" si="0"/>
        <v>36.551719108022418</v>
      </c>
      <c r="O41" s="42">
        <f t="shared" si="0"/>
        <v>22.482988969863129</v>
      </c>
      <c r="P41" s="42">
        <f t="shared" si="0"/>
        <v>17.598211532506845</v>
      </c>
      <c r="Q41" s="42">
        <f t="shared" si="0"/>
        <v>16.990540611568633</v>
      </c>
      <c r="R41" s="42">
        <f t="shared" si="0"/>
        <v>19.583535100662267</v>
      </c>
      <c r="S41" s="42">
        <f t="shared" si="0"/>
        <v>19.898824391610937</v>
      </c>
      <c r="T41" s="42">
        <f t="shared" si="0"/>
        <v>18.674109573478109</v>
      </c>
      <c r="U41" s="42">
        <f t="shared" si="0"/>
        <v>18.463490289966632</v>
      </c>
      <c r="V41" s="42">
        <f t="shared" si="0"/>
        <v>21.493642237469054</v>
      </c>
    </row>
    <row r="42" spans="1:25" s="12" customFormat="1">
      <c r="A42" s="12" t="s">
        <v>11</v>
      </c>
      <c r="C42" s="42">
        <f t="shared" ref="C42:V42" si="1">C16/C22</f>
        <v>32.877265327126061</v>
      </c>
      <c r="D42" s="42">
        <f t="shared" si="1"/>
        <v>33.888737312539796</v>
      </c>
      <c r="E42" s="42">
        <f t="shared" si="1"/>
        <v>33.061724210967874</v>
      </c>
      <c r="F42" s="42">
        <f t="shared" si="1"/>
        <v>34.215994659936712</v>
      </c>
      <c r="G42" s="42">
        <f t="shared" si="1"/>
        <v>32.679208626681557</v>
      </c>
      <c r="H42" s="42">
        <f t="shared" si="1"/>
        <v>34.008996186994224</v>
      </c>
      <c r="I42" s="42">
        <f t="shared" si="1"/>
        <v>32.176304146873392</v>
      </c>
      <c r="J42" s="42">
        <f t="shared" si="1"/>
        <v>32.7747413222611</v>
      </c>
      <c r="K42" s="42">
        <f t="shared" si="1"/>
        <v>30.424065379366972</v>
      </c>
      <c r="L42" s="42">
        <f t="shared" si="1"/>
        <v>34.013857702733041</v>
      </c>
      <c r="M42" s="42">
        <f t="shared" si="1"/>
        <v>20.198824423429873</v>
      </c>
      <c r="N42" s="42">
        <f t="shared" si="1"/>
        <v>35.319855237089591</v>
      </c>
      <c r="O42" s="42">
        <f t="shared" si="1"/>
        <v>33.033524692015668</v>
      </c>
      <c r="P42" s="42">
        <f t="shared" si="1"/>
        <v>32.696946869266895</v>
      </c>
      <c r="Q42" s="42">
        <f t="shared" si="1"/>
        <v>32.597346491106691</v>
      </c>
      <c r="R42" s="42">
        <f t="shared" si="1"/>
        <v>32.296666210168418</v>
      </c>
      <c r="S42" s="42">
        <f t="shared" si="1"/>
        <v>33.096659253902331</v>
      </c>
      <c r="T42" s="42">
        <f t="shared" si="1"/>
        <v>32.506714066156135</v>
      </c>
      <c r="U42" s="42">
        <f t="shared" si="1"/>
        <v>31.925709914106836</v>
      </c>
      <c r="V42" s="42">
        <f t="shared" si="1"/>
        <v>31.756149839491769</v>
      </c>
    </row>
    <row r="43" spans="1:25" s="12" customFormat="1">
      <c r="A43" s="12" t="s">
        <v>12</v>
      </c>
      <c r="C43" s="7">
        <f>C18/C23</f>
        <v>7.8726103556667121E-2</v>
      </c>
      <c r="D43" s="7" t="s">
        <v>35</v>
      </c>
      <c r="E43" s="7">
        <f>E18/E23</f>
        <v>9.6930673721742661E-2</v>
      </c>
      <c r="F43" s="7" t="s">
        <v>35</v>
      </c>
      <c r="G43" s="5">
        <f t="shared" ref="G43:V43" si="2">G18/G23</f>
        <v>0.10937589575051054</v>
      </c>
      <c r="H43" s="7">
        <f t="shared" si="2"/>
        <v>6.5442647351218339E-2</v>
      </c>
      <c r="I43" s="5">
        <f t="shared" si="2"/>
        <v>0.10442390932287905</v>
      </c>
      <c r="J43" s="5">
        <f t="shared" si="2"/>
        <v>0.13494252611472504</v>
      </c>
      <c r="K43" s="5">
        <f t="shared" si="2"/>
        <v>0.10246762981390056</v>
      </c>
      <c r="L43" s="5">
        <f t="shared" si="2"/>
        <v>0.10234880146991042</v>
      </c>
      <c r="M43" s="7">
        <f t="shared" si="2"/>
        <v>3.9090656672315725E-2</v>
      </c>
      <c r="N43" s="5">
        <f t="shared" si="2"/>
        <v>0.14126137918753179</v>
      </c>
      <c r="O43" s="7">
        <f t="shared" si="2"/>
        <v>5.4187569939332242E-2</v>
      </c>
      <c r="P43" s="7">
        <f t="shared" si="2"/>
        <v>6.5008558494709115E-2</v>
      </c>
      <c r="Q43" s="7">
        <f t="shared" si="2"/>
        <v>0.11581599771151303</v>
      </c>
      <c r="R43" s="7">
        <f t="shared" si="2"/>
        <v>9.5033512481920976E-2</v>
      </c>
      <c r="S43" s="7">
        <f t="shared" si="2"/>
        <v>8.3054418801779245E-2</v>
      </c>
      <c r="T43" s="7">
        <f t="shared" si="2"/>
        <v>7.8213420221612831E-2</v>
      </c>
      <c r="U43" s="5">
        <f t="shared" si="2"/>
        <v>0.10818723197552414</v>
      </c>
      <c r="V43" s="7">
        <f t="shared" si="2"/>
        <v>6.7700616018376972E-2</v>
      </c>
    </row>
    <row r="44" spans="1:25" s="12" customFormat="1">
      <c r="A44" s="12" t="s">
        <v>13</v>
      </c>
      <c r="C44" s="7">
        <f>C21/C22</f>
        <v>0.23326972330176182</v>
      </c>
      <c r="D44" s="7">
        <f>D21/D22</f>
        <v>0.22476143343345728</v>
      </c>
      <c r="E44" s="7">
        <f>E21/E22</f>
        <v>0.23866845214180127</v>
      </c>
      <c r="F44" s="7">
        <f>F21/F22</f>
        <v>0.22776944383663522</v>
      </c>
      <c r="G44" s="7">
        <f t="shared" ref="G44:V44" si="3">G21/G22</f>
        <v>0.19564340325936971</v>
      </c>
      <c r="H44" s="7">
        <f t="shared" si="3"/>
        <v>0.25525583001080032</v>
      </c>
      <c r="I44" s="7">
        <f t="shared" si="3"/>
        <v>0.24749679425591459</v>
      </c>
      <c r="J44" s="7">
        <f t="shared" si="3"/>
        <v>0.20736926877806935</v>
      </c>
      <c r="K44" s="7">
        <f t="shared" si="3"/>
        <v>0.21859408254144949</v>
      </c>
      <c r="L44" s="7">
        <f t="shared" si="3"/>
        <v>0.22889705595062362</v>
      </c>
      <c r="M44" s="7">
        <f t="shared" si="3"/>
        <v>0.36157921737866711</v>
      </c>
      <c r="N44" s="7">
        <f t="shared" si="3"/>
        <v>0.32908353397531032</v>
      </c>
      <c r="O44" s="7">
        <f t="shared" si="3"/>
        <v>0.22168547200315528</v>
      </c>
      <c r="P44" s="7">
        <f t="shared" si="3"/>
        <v>0.24958441146720706</v>
      </c>
      <c r="Q44" s="7">
        <f t="shared" si="3"/>
        <v>0.29805069641436321</v>
      </c>
      <c r="R44" s="7">
        <f t="shared" si="3"/>
        <v>0.24586479824390306</v>
      </c>
      <c r="S44" s="7">
        <f t="shared" si="3"/>
        <v>0.23894764662962958</v>
      </c>
      <c r="T44" s="7">
        <f t="shared" si="3"/>
        <v>0.2375479069646918</v>
      </c>
      <c r="U44" s="7">
        <f t="shared" si="3"/>
        <v>0.19359770157552159</v>
      </c>
      <c r="V44" s="7">
        <f t="shared" si="3"/>
        <v>0.22889756360104613</v>
      </c>
    </row>
    <row r="45" spans="1:25" s="12" customFormat="1">
      <c r="A45" s="12" t="s">
        <v>14</v>
      </c>
      <c r="C45" s="42">
        <f t="shared" ref="C45:V45" si="4">C16/C17</f>
        <v>17.170472231101947</v>
      </c>
      <c r="D45" s="42">
        <f t="shared" si="4"/>
        <v>15.084867655106617</v>
      </c>
      <c r="E45" s="42">
        <f t="shared" si="4"/>
        <v>12.79490450509582</v>
      </c>
      <c r="F45" s="42">
        <f t="shared" si="4"/>
        <v>14.159007405466634</v>
      </c>
      <c r="G45" s="42">
        <f t="shared" si="4"/>
        <v>13.494474833886446</v>
      </c>
      <c r="H45" s="42">
        <f t="shared" si="4"/>
        <v>12.370742711087454</v>
      </c>
      <c r="I45" s="42">
        <f t="shared" si="4"/>
        <v>13.347985955897091</v>
      </c>
      <c r="J45" s="6">
        <f t="shared" si="4"/>
        <v>6.0652087184241577</v>
      </c>
      <c r="K45" s="6">
        <f t="shared" si="4"/>
        <v>1.2984582831538212</v>
      </c>
      <c r="L45" s="42">
        <f t="shared" si="4"/>
        <v>12.77259486932911</v>
      </c>
      <c r="M45" s="42">
        <f t="shared" si="4"/>
        <v>33.17997524421552</v>
      </c>
      <c r="N45" s="6">
        <f t="shared" si="4"/>
        <v>2.2828547533122387</v>
      </c>
      <c r="O45" s="42">
        <f t="shared" si="4"/>
        <v>16.416334604349252</v>
      </c>
      <c r="P45" s="42">
        <f t="shared" si="4"/>
        <v>17.650430355800765</v>
      </c>
      <c r="Q45" s="42">
        <f t="shared" si="4"/>
        <v>17.995289201603132</v>
      </c>
      <c r="R45" s="42">
        <f t="shared" si="4"/>
        <v>16.556712290201865</v>
      </c>
      <c r="S45" s="42">
        <f t="shared" si="4"/>
        <v>16.372098324103277</v>
      </c>
      <c r="T45" s="42">
        <f t="shared" si="4"/>
        <v>15.242540029677404</v>
      </c>
      <c r="U45" s="42">
        <f t="shared" si="4"/>
        <v>15.83325120672548</v>
      </c>
      <c r="V45" s="42">
        <f t="shared" si="4"/>
        <v>15.681167998315344</v>
      </c>
    </row>
    <row r="46" spans="1:25" s="12" customFormat="1">
      <c r="A46" s="12" t="s">
        <v>15</v>
      </c>
      <c r="C46" s="5">
        <f>C22/C23</f>
        <v>0.74417166269879986</v>
      </c>
      <c r="D46" s="7" t="s">
        <v>35</v>
      </c>
      <c r="E46" s="5">
        <f>E22/E23</f>
        <v>0.78195119878693686</v>
      </c>
      <c r="F46" s="7" t="s">
        <v>35</v>
      </c>
      <c r="G46" s="5">
        <f t="shared" ref="G46:V46" si="5">G22/G23</f>
        <v>0.85383177329768845</v>
      </c>
      <c r="H46" s="5">
        <f t="shared" si="5"/>
        <v>0.70267833828416093</v>
      </c>
      <c r="I46" s="5">
        <f t="shared" si="5"/>
        <v>0.88192088081102005</v>
      </c>
      <c r="J46" s="5">
        <f t="shared" si="5"/>
        <v>1.0751409315124107</v>
      </c>
      <c r="K46" s="5">
        <f t="shared" si="5"/>
        <v>0.9330220751479813</v>
      </c>
      <c r="L46" s="5">
        <f t="shared" si="5"/>
        <v>0.73416723349486679</v>
      </c>
      <c r="M46" s="5">
        <f t="shared" si="5"/>
        <v>0.72718874949239098</v>
      </c>
      <c r="N46" s="5">
        <f t="shared" si="5"/>
        <v>0.33372643962576964</v>
      </c>
      <c r="O46" s="5">
        <f t="shared" si="5"/>
        <v>0.60544542618288322</v>
      </c>
      <c r="P46" s="5">
        <f t="shared" si="5"/>
        <v>0.61757138805238831</v>
      </c>
      <c r="Q46" s="5">
        <f t="shared" si="5"/>
        <v>1.0863063850382266</v>
      </c>
      <c r="R46" s="5">
        <f t="shared" si="5"/>
        <v>0.9540788729983205</v>
      </c>
      <c r="S46" s="5">
        <f t="shared" si="5"/>
        <v>0.81754251798614175</v>
      </c>
      <c r="T46" s="5">
        <f t="shared" si="5"/>
        <v>0.68486575913790959</v>
      </c>
      <c r="U46" s="5">
        <f t="shared" si="5"/>
        <v>0.99064796256029408</v>
      </c>
      <c r="V46" s="5">
        <f t="shared" si="5"/>
        <v>0.71854372538588551</v>
      </c>
    </row>
    <row r="47" spans="1:25" s="12" customFormat="1" ht="15">
      <c r="A47" s="25" t="s">
        <v>16</v>
      </c>
      <c r="B47" s="25"/>
      <c r="C47" s="5">
        <f>C46*1.17935917137015</f>
        <v>0.8776456754776033</v>
      </c>
      <c r="D47" s="7" t="s">
        <v>35</v>
      </c>
      <c r="E47" s="5">
        <f>E46*1.17935917137015</f>
        <v>0.92220131785325721</v>
      </c>
      <c r="F47" s="7" t="s">
        <v>35</v>
      </c>
      <c r="G47" s="6">
        <f t="shared" ref="G47:V47" si="6">G46*1.17935917137015</f>
        <v>1.0069743326458676</v>
      </c>
      <c r="H47" s="5">
        <f t="shared" si="6"/>
        <v>0.82871014277856192</v>
      </c>
      <c r="I47" s="6">
        <f t="shared" si="6"/>
        <v>1.0401014792073173</v>
      </c>
      <c r="J47" s="6">
        <f t="shared" si="6"/>
        <v>1.2679773180946079</v>
      </c>
      <c r="K47" s="6">
        <f t="shared" si="6"/>
        <v>1.1003681414165809</v>
      </c>
      <c r="L47" s="5">
        <f t="shared" si="6"/>
        <v>0.86584686014162149</v>
      </c>
      <c r="M47" s="5">
        <f t="shared" si="6"/>
        <v>0.8576167210310417</v>
      </c>
      <c r="N47" s="5">
        <f t="shared" si="6"/>
        <v>0.39358333730135803</v>
      </c>
      <c r="O47" s="5">
        <f t="shared" si="6"/>
        <v>0.71403761613289241</v>
      </c>
      <c r="P47" s="5">
        <f t="shared" si="6"/>
        <v>0.72833848047537797</v>
      </c>
      <c r="Q47" s="6">
        <f t="shared" si="6"/>
        <v>1.281145398112786</v>
      </c>
      <c r="R47" s="6">
        <f t="shared" si="6"/>
        <v>1.1252016690810658</v>
      </c>
      <c r="S47" s="5">
        <f t="shared" si="6"/>
        <v>0.96417626657200195</v>
      </c>
      <c r="T47" s="5">
        <f t="shared" si="6"/>
        <v>0.80770271419667372</v>
      </c>
      <c r="U47" s="6">
        <f t="shared" si="6"/>
        <v>1.1683297602446356</v>
      </c>
      <c r="V47" s="5">
        <f t="shared" si="6"/>
        <v>0.8474211325643185</v>
      </c>
    </row>
    <row r="48" spans="1:25" s="12" customFormat="1">
      <c r="A48" s="12" t="s">
        <v>17</v>
      </c>
      <c r="C48" s="6">
        <f t="shared" ref="C48:V48" si="7">C22/C18</f>
        <v>9.4526672739892987</v>
      </c>
      <c r="D48" s="6">
        <f t="shared" si="7"/>
        <v>8.2632804095069154</v>
      </c>
      <c r="E48" s="6">
        <f t="shared" si="7"/>
        <v>8.0671181656249686</v>
      </c>
      <c r="F48" s="6">
        <f t="shared" si="7"/>
        <v>6.0036866164202198</v>
      </c>
      <c r="G48" s="6">
        <f t="shared" si="7"/>
        <v>7.806397995087532</v>
      </c>
      <c r="H48" s="42">
        <f t="shared" si="7"/>
        <v>10.737315294001156</v>
      </c>
      <c r="I48" s="6">
        <f t="shared" si="7"/>
        <v>8.4455838373577645</v>
      </c>
      <c r="J48" s="6">
        <f t="shared" si="7"/>
        <v>7.9673988806045504</v>
      </c>
      <c r="K48" s="6">
        <f t="shared" si="7"/>
        <v>9.1055299790042508</v>
      </c>
      <c r="L48" s="6">
        <f t="shared" si="7"/>
        <v>7.1731883808205126</v>
      </c>
      <c r="M48" s="42">
        <f t="shared" si="7"/>
        <v>18.602623015217628</v>
      </c>
      <c r="N48" s="6">
        <f t="shared" si="7"/>
        <v>2.3624747368686703</v>
      </c>
      <c r="O48" s="42">
        <f t="shared" si="7"/>
        <v>11.173142232817096</v>
      </c>
      <c r="P48" s="6">
        <f t="shared" si="7"/>
        <v>9.499847440897355</v>
      </c>
      <c r="Q48" s="6">
        <f t="shared" si="7"/>
        <v>9.3795883686476156</v>
      </c>
      <c r="R48" s="42">
        <f t="shared" si="7"/>
        <v>10.03939397883271</v>
      </c>
      <c r="S48" s="6">
        <f t="shared" si="7"/>
        <v>9.8434560108995406</v>
      </c>
      <c r="T48" s="6">
        <f t="shared" si="7"/>
        <v>8.7563714410824289</v>
      </c>
      <c r="U48" s="6">
        <f t="shared" si="7"/>
        <v>9.1567918364379128</v>
      </c>
      <c r="V48" s="42">
        <f t="shared" si="7"/>
        <v>10.61354781750938</v>
      </c>
    </row>
    <row r="49" spans="1:22" s="12" customFormat="1">
      <c r="A49" s="12" t="s">
        <v>18</v>
      </c>
      <c r="C49" s="7" t="s">
        <v>35</v>
      </c>
      <c r="D49" s="7" t="s">
        <v>35</v>
      </c>
      <c r="E49" s="6">
        <f>E23/E24</f>
        <v>4.8186695672956237</v>
      </c>
      <c r="F49" s="7" t="s">
        <v>35</v>
      </c>
      <c r="G49" s="6">
        <f t="shared" ref="G49:V49" si="8">G23/G24</f>
        <v>4.2769124954485171</v>
      </c>
      <c r="H49" s="6">
        <f t="shared" si="8"/>
        <v>3.5766040300005053</v>
      </c>
      <c r="I49" s="6">
        <f t="shared" si="8"/>
        <v>2.6624764335788487</v>
      </c>
      <c r="J49" s="6">
        <f t="shared" si="8"/>
        <v>3.3616184295888982</v>
      </c>
      <c r="K49" s="6">
        <f t="shared" si="8"/>
        <v>4.7503044816434192</v>
      </c>
      <c r="L49" s="6">
        <f t="shared" si="8"/>
        <v>4.9068942834305025</v>
      </c>
      <c r="M49" s="6">
        <f t="shared" si="8"/>
        <v>3.8342996202847233</v>
      </c>
      <c r="N49" s="6">
        <f t="shared" si="8"/>
        <v>6.3971553962109624</v>
      </c>
      <c r="O49" s="7" t="s">
        <v>35</v>
      </c>
      <c r="P49" s="6">
        <f t="shared" si="8"/>
        <v>6.3019241864035491</v>
      </c>
      <c r="Q49" s="6">
        <f t="shared" si="8"/>
        <v>3.4249664265001325</v>
      </c>
      <c r="R49" s="6">
        <f t="shared" si="8"/>
        <v>4.0378766713124623</v>
      </c>
      <c r="S49" s="6">
        <f t="shared" si="8"/>
        <v>4.6251447963334478</v>
      </c>
      <c r="T49" s="6">
        <f t="shared" si="8"/>
        <v>5.6443735730677362</v>
      </c>
      <c r="U49" s="6">
        <f t="shared" si="8"/>
        <v>3.8959823186633704</v>
      </c>
      <c r="V49" s="6">
        <f t="shared" si="8"/>
        <v>5.272918835326772</v>
      </c>
    </row>
    <row r="50" spans="1:22" s="12" customFormat="1">
      <c r="A50" s="12" t="s">
        <v>19</v>
      </c>
      <c r="C50" s="7" t="s">
        <v>35</v>
      </c>
      <c r="D50" s="7" t="s">
        <v>35</v>
      </c>
      <c r="E50" s="42">
        <f>E23/E25</f>
        <v>16.955190971993268</v>
      </c>
      <c r="F50" s="7" t="s">
        <v>35</v>
      </c>
      <c r="G50" s="42">
        <f t="shared" ref="G50:V50" si="9">G23/G25</f>
        <v>16.986435633903298</v>
      </c>
      <c r="H50" s="42">
        <f t="shared" si="9"/>
        <v>13.785413365462258</v>
      </c>
      <c r="I50" s="42">
        <f t="shared" si="9"/>
        <v>10.751729318501496</v>
      </c>
      <c r="J50" s="42">
        <f t="shared" si="9"/>
        <v>13.328862076103373</v>
      </c>
      <c r="K50" s="42">
        <f t="shared" si="9"/>
        <v>22.066555328794902</v>
      </c>
      <c r="L50" s="42">
        <f t="shared" si="9"/>
        <v>8.6030471458146884</v>
      </c>
      <c r="M50" s="42">
        <f t="shared" si="9"/>
        <v>24.951901071868864</v>
      </c>
      <c r="N50" s="42">
        <f t="shared" si="9"/>
        <v>20.800212149329241</v>
      </c>
      <c r="O50" s="7" t="s">
        <v>35</v>
      </c>
      <c r="P50" s="42">
        <f t="shared" si="9"/>
        <v>23.278898030295853</v>
      </c>
      <c r="Q50" s="42">
        <f t="shared" si="9"/>
        <v>8.8360567469090494</v>
      </c>
      <c r="R50" s="42">
        <f t="shared" si="9"/>
        <v>15.248185728948675</v>
      </c>
      <c r="S50" s="42">
        <f t="shared" si="9"/>
        <v>17.559641389649684</v>
      </c>
      <c r="T50" s="42">
        <f t="shared" si="9"/>
        <v>20.854193208342853</v>
      </c>
      <c r="U50" s="42">
        <f t="shared" si="9"/>
        <v>16.326068147143943</v>
      </c>
      <c r="V50" s="42">
        <f t="shared" si="9"/>
        <v>20.50754260545742</v>
      </c>
    </row>
    <row r="51" spans="1:22" s="12" customFormat="1">
      <c r="A51" s="12" t="s">
        <v>20</v>
      </c>
      <c r="C51" s="7" t="s">
        <v>35</v>
      </c>
      <c r="D51" s="7" t="s">
        <v>35</v>
      </c>
      <c r="E51" s="6">
        <f t="shared" ref="E51:N51" si="10">E24/E25</f>
        <v>3.5186457040068446</v>
      </c>
      <c r="F51" s="6">
        <f t="shared" si="10"/>
        <v>3.338489500008603</v>
      </c>
      <c r="G51" s="6">
        <f t="shared" si="10"/>
        <v>3.9716584456614985</v>
      </c>
      <c r="H51" s="6">
        <f t="shared" si="10"/>
        <v>3.8543303227951431</v>
      </c>
      <c r="I51" s="6">
        <f t="shared" si="10"/>
        <v>4.0382439382005098</v>
      </c>
      <c r="J51" s="6">
        <f t="shared" si="10"/>
        <v>3.9650133872372293</v>
      </c>
      <c r="K51" s="6">
        <f t="shared" si="10"/>
        <v>4.6452928257686628</v>
      </c>
      <c r="L51" s="6">
        <f t="shared" si="10"/>
        <v>1.7532570805255125</v>
      </c>
      <c r="M51" s="6">
        <f t="shared" si="10"/>
        <v>6.5075511939299142</v>
      </c>
      <c r="N51" s="6">
        <f t="shared" si="10"/>
        <v>3.2514783307670179</v>
      </c>
      <c r="O51" s="7" t="s">
        <v>35</v>
      </c>
      <c r="P51" s="6">
        <f t="shared" ref="P51:V51" si="11">P24/P25</f>
        <v>3.693934954108185</v>
      </c>
      <c r="Q51" s="6">
        <f t="shared" si="11"/>
        <v>2.5798958724212495</v>
      </c>
      <c r="R51" s="6">
        <f t="shared" si="11"/>
        <v>3.7762881262028345</v>
      </c>
      <c r="S51" s="6">
        <f t="shared" si="11"/>
        <v>3.7965603592713402</v>
      </c>
      <c r="T51" s="6">
        <f t="shared" si="11"/>
        <v>3.6946869193508269</v>
      </c>
      <c r="U51" s="6">
        <f t="shared" si="11"/>
        <v>4.1904882547683311</v>
      </c>
      <c r="V51" s="6">
        <f t="shared" si="11"/>
        <v>3.8892202299917504</v>
      </c>
    </row>
    <row r="52" spans="1:22" s="12" customFormat="1" ht="8.25" customHeight="1">
      <c r="A52" s="51"/>
      <c r="B52" s="51"/>
      <c r="C52" s="51"/>
      <c r="D52" s="51"/>
      <c r="E52" s="51"/>
      <c r="F52" s="51"/>
      <c r="G52" s="51"/>
      <c r="H52" s="51"/>
      <c r="I52" s="51"/>
      <c r="J52" s="51"/>
      <c r="K52" s="51"/>
      <c r="L52" s="51"/>
      <c r="M52" s="51"/>
      <c r="N52" s="51"/>
      <c r="O52" s="51"/>
      <c r="P52" s="51"/>
      <c r="Q52" s="51"/>
      <c r="R52" s="51"/>
      <c r="S52" s="51"/>
      <c r="T52" s="51"/>
      <c r="U52" s="51"/>
      <c r="V52" s="51"/>
    </row>
    <row r="53" spans="1:22" s="12" customFormat="1"/>
    <row r="54" spans="1:22">
      <c r="C54" s="35"/>
      <c r="D54" s="1"/>
    </row>
    <row r="55" spans="1:22" ht="16">
      <c r="A55" s="65" t="s">
        <v>191</v>
      </c>
      <c r="C55" s="1"/>
      <c r="D55" s="35"/>
    </row>
    <row r="56" spans="1:22" ht="13.25" customHeight="1">
      <c r="A56" t="s">
        <v>188</v>
      </c>
      <c r="F56" s="46"/>
    </row>
    <row r="57" spans="1:22">
      <c r="A57" t="s">
        <v>189</v>
      </c>
      <c r="C57" s="1"/>
      <c r="D57" s="13"/>
    </row>
  </sheetData>
  <phoneticPr fontId="8" type="noConversion"/>
  <pageMargins left="0.78740157499999996" right="0.78740157499999996" top="0.984251969" bottom="0.984251969" header="0.4921259845" footer="0.4921259845"/>
  <pageSetup paperSize="9" scale="42" orientation="landscape" horizontalDpi="1200" verticalDpi="12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61FC5-11A9-DA4B-89BA-66D731FCD621}">
  <sheetPr>
    <pageSetUpPr fitToPage="1"/>
  </sheetPr>
  <dimension ref="A7:N59"/>
  <sheetViews>
    <sheetView workbookViewId="0"/>
  </sheetViews>
  <sheetFormatPr baseColWidth="10" defaultColWidth="11.5" defaultRowHeight="13"/>
  <cols>
    <col min="1" max="1" width="17" customWidth="1"/>
    <col min="2" max="2" width="5.33203125" customWidth="1"/>
    <col min="3" max="3" width="14.6640625" customWidth="1"/>
    <col min="4" max="4" width="12.6640625" customWidth="1"/>
    <col min="5" max="5" width="12" customWidth="1"/>
    <col min="6" max="9" width="11.5" customWidth="1"/>
    <col min="10" max="10" width="14.5" customWidth="1"/>
    <col min="11" max="11" width="16.33203125" customWidth="1"/>
    <col min="12" max="12" width="15.33203125" customWidth="1"/>
    <col min="13" max="13" width="15" customWidth="1"/>
    <col min="14" max="14" width="14.1640625" customWidth="1"/>
  </cols>
  <sheetData>
    <row r="7" spans="1:14" s="26" customFormat="1" ht="16">
      <c r="A7" s="26" t="s">
        <v>186</v>
      </c>
    </row>
    <row r="8" spans="1:14" ht="6.75" customHeight="1">
      <c r="A8" s="30"/>
      <c r="B8" s="30"/>
      <c r="C8" s="30"/>
      <c r="D8" s="30"/>
      <c r="E8" s="30"/>
      <c r="F8" s="30"/>
      <c r="G8" s="30"/>
      <c r="H8" s="30"/>
      <c r="I8" s="30"/>
      <c r="J8" s="30"/>
      <c r="K8" s="30"/>
      <c r="L8" s="30"/>
      <c r="M8" s="30"/>
      <c r="N8" s="30"/>
    </row>
    <row r="9" spans="1:14" ht="16">
      <c r="A9" s="26" t="s">
        <v>23</v>
      </c>
      <c r="C9" s="32" t="s">
        <v>93</v>
      </c>
      <c r="D9" s="32" t="s">
        <v>94</v>
      </c>
      <c r="E9" s="32" t="s">
        <v>95</v>
      </c>
      <c r="F9" s="32" t="s">
        <v>96</v>
      </c>
      <c r="G9" s="32" t="s">
        <v>97</v>
      </c>
      <c r="H9" s="32" t="s">
        <v>98</v>
      </c>
      <c r="I9" s="32" t="s">
        <v>99</v>
      </c>
      <c r="J9" s="32" t="s">
        <v>104</v>
      </c>
      <c r="K9" s="32" t="s">
        <v>105</v>
      </c>
      <c r="L9" s="32" t="s">
        <v>106</v>
      </c>
      <c r="M9" s="32" t="s">
        <v>107</v>
      </c>
      <c r="N9" s="32" t="s">
        <v>108</v>
      </c>
    </row>
    <row r="10" spans="1:14" s="12" customFormat="1" ht="6.75" customHeight="1">
      <c r="A10" s="51"/>
      <c r="B10" s="51"/>
      <c r="C10" s="51"/>
      <c r="D10" s="51"/>
      <c r="E10" s="51"/>
      <c r="F10" s="51"/>
      <c r="G10" s="51"/>
      <c r="H10" s="51"/>
      <c r="I10" s="51"/>
      <c r="J10" s="51"/>
      <c r="K10" s="51"/>
      <c r="L10" s="51"/>
      <c r="M10" s="51"/>
      <c r="N10" s="51"/>
    </row>
    <row r="11" spans="1:14" s="12" customFormat="1">
      <c r="C11" s="2"/>
      <c r="D11" s="2"/>
      <c r="E11" s="2"/>
      <c r="F11" s="2"/>
      <c r="G11" s="2"/>
      <c r="H11" s="2"/>
      <c r="I11" s="2"/>
      <c r="J11" s="2"/>
      <c r="K11" s="2"/>
      <c r="L11" s="2"/>
      <c r="M11" s="2"/>
      <c r="N11" s="2"/>
    </row>
    <row r="12" spans="1:14" s="12" customFormat="1">
      <c r="A12" s="12" t="s">
        <v>21</v>
      </c>
      <c r="C12" s="2" t="s">
        <v>86</v>
      </c>
      <c r="D12" s="2" t="s">
        <v>87</v>
      </c>
      <c r="E12" s="2" t="s">
        <v>88</v>
      </c>
      <c r="F12" s="2" t="s">
        <v>89</v>
      </c>
      <c r="G12" s="2" t="s">
        <v>87</v>
      </c>
      <c r="H12" s="2" t="s">
        <v>90</v>
      </c>
      <c r="I12" s="2" t="s">
        <v>91</v>
      </c>
      <c r="J12" s="2" t="s">
        <v>100</v>
      </c>
      <c r="K12" s="2" t="s">
        <v>90</v>
      </c>
      <c r="L12" s="2" t="s">
        <v>101</v>
      </c>
      <c r="M12" s="2" t="s">
        <v>102</v>
      </c>
      <c r="N12" s="2" t="s">
        <v>103</v>
      </c>
    </row>
    <row r="13" spans="1:14" s="12" customFormat="1" ht="14">
      <c r="A13" s="12" t="s">
        <v>22</v>
      </c>
      <c r="C13" s="2" t="s">
        <v>38</v>
      </c>
      <c r="D13" s="2" t="s">
        <v>38</v>
      </c>
      <c r="E13" s="2" t="s">
        <v>38</v>
      </c>
      <c r="F13" s="2" t="s">
        <v>38</v>
      </c>
      <c r="G13" s="2" t="s">
        <v>38</v>
      </c>
      <c r="H13" s="2" t="s">
        <v>38</v>
      </c>
      <c r="I13" s="2" t="s">
        <v>38</v>
      </c>
      <c r="J13" s="27" t="s">
        <v>190</v>
      </c>
      <c r="K13" s="27" t="s">
        <v>190</v>
      </c>
      <c r="L13" s="27" t="s">
        <v>190</v>
      </c>
      <c r="M13" s="27" t="s">
        <v>190</v>
      </c>
      <c r="N13" s="27" t="s">
        <v>190</v>
      </c>
    </row>
    <row r="14" spans="1:14" s="12" customFormat="1">
      <c r="A14" s="12" t="s">
        <v>34</v>
      </c>
      <c r="C14" s="2" t="s">
        <v>92</v>
      </c>
      <c r="D14" s="2" t="s">
        <v>92</v>
      </c>
      <c r="E14" s="2" t="s">
        <v>92</v>
      </c>
      <c r="F14" s="2" t="s">
        <v>92</v>
      </c>
      <c r="G14" s="2" t="s">
        <v>92</v>
      </c>
      <c r="H14" s="2" t="s">
        <v>92</v>
      </c>
      <c r="I14" s="2" t="s">
        <v>92</v>
      </c>
      <c r="J14" s="2">
        <v>0.3</v>
      </c>
      <c r="K14" s="2">
        <v>0.96</v>
      </c>
      <c r="L14" s="2">
        <v>1.2</v>
      </c>
      <c r="M14" s="2">
        <v>0.52</v>
      </c>
      <c r="N14" s="2">
        <v>0.57999999999999996</v>
      </c>
    </row>
    <row r="15" spans="1:14" s="12" customFormat="1">
      <c r="A15" s="48" t="s">
        <v>176</v>
      </c>
    </row>
    <row r="16" spans="1:14" s="12" customFormat="1">
      <c r="A16" s="12" t="s">
        <v>177</v>
      </c>
      <c r="C16" s="6">
        <v>5.5773265381345869</v>
      </c>
      <c r="D16" s="6">
        <v>5.6252622824324279</v>
      </c>
      <c r="E16" s="6">
        <v>5.2896947813865403</v>
      </c>
      <c r="F16" s="6">
        <v>4.7950484509703601</v>
      </c>
      <c r="G16" s="6">
        <v>5.4509544877145313</v>
      </c>
      <c r="H16" s="6">
        <v>4.95251797954952</v>
      </c>
      <c r="I16" s="6">
        <v>5.7976304569662398</v>
      </c>
      <c r="J16" s="6">
        <v>5.092609530933542</v>
      </c>
      <c r="K16" s="6">
        <v>4.9375025600637672</v>
      </c>
      <c r="L16" s="6">
        <v>5.2201900103973511</v>
      </c>
      <c r="M16" s="6">
        <v>4.7602667071951466</v>
      </c>
      <c r="N16" s="6">
        <v>5.7344992991589443</v>
      </c>
    </row>
    <row r="17" spans="1:14" s="12" customFormat="1">
      <c r="A17" s="12" t="s">
        <v>178</v>
      </c>
      <c r="C17" s="5">
        <v>0.38884022579385324</v>
      </c>
      <c r="D17" s="5">
        <v>0.36945582103503039</v>
      </c>
      <c r="E17" s="5">
        <v>0.41659073501484484</v>
      </c>
      <c r="F17" s="7" t="s">
        <v>35</v>
      </c>
      <c r="G17" s="7" t="s">
        <v>35</v>
      </c>
      <c r="H17" s="5">
        <v>0.3766096525225387</v>
      </c>
      <c r="I17" s="5">
        <v>0.42920251888159733</v>
      </c>
      <c r="J17" s="5">
        <v>0.40947609164374332</v>
      </c>
      <c r="K17" s="5">
        <v>0.36270135618195321</v>
      </c>
      <c r="L17" s="5">
        <v>0.36300440420646762</v>
      </c>
      <c r="M17" s="5">
        <v>0.33757269231435272</v>
      </c>
      <c r="N17" s="5">
        <v>0.38874766050497367</v>
      </c>
    </row>
    <row r="18" spans="1:14" s="12" customFormat="1">
      <c r="A18" s="12" t="s">
        <v>179</v>
      </c>
      <c r="C18" s="7">
        <v>1.9393700093024716E-2</v>
      </c>
      <c r="D18" s="7">
        <v>1.9881072552011825E-2</v>
      </c>
      <c r="E18" s="7">
        <v>1.6313335912893672E-2</v>
      </c>
      <c r="F18" s="7" t="s">
        <v>35</v>
      </c>
      <c r="G18" s="7" t="s">
        <v>35</v>
      </c>
      <c r="H18" s="7">
        <v>1.8844996954732962E-2</v>
      </c>
      <c r="I18" s="7">
        <v>2.3015023029979653E-2</v>
      </c>
      <c r="J18" s="7">
        <v>2.1133314840390612E-2</v>
      </c>
      <c r="K18" s="7">
        <v>1.7721812859524479E-2</v>
      </c>
      <c r="L18" s="7">
        <v>1.8709110264404982E-2</v>
      </c>
      <c r="M18" s="7">
        <v>1.6864998323038026E-2</v>
      </c>
      <c r="N18" s="7">
        <v>2.0857336890351286E-2</v>
      </c>
    </row>
    <row r="19" spans="1:14" s="12" customFormat="1">
      <c r="A19" s="12" t="s">
        <v>153</v>
      </c>
      <c r="C19" s="7" t="s">
        <v>35</v>
      </c>
      <c r="D19" s="7" t="s">
        <v>35</v>
      </c>
      <c r="E19" s="7" t="s">
        <v>35</v>
      </c>
      <c r="F19" s="7" t="s">
        <v>35</v>
      </c>
      <c r="G19" s="7" t="s">
        <v>35</v>
      </c>
      <c r="H19" s="7" t="s">
        <v>35</v>
      </c>
      <c r="I19" s="7" t="s">
        <v>35</v>
      </c>
      <c r="J19" s="5">
        <v>0.19189821025834708</v>
      </c>
      <c r="K19" s="5">
        <v>0.19340493662738506</v>
      </c>
      <c r="L19" s="5">
        <v>0.19350877311357151</v>
      </c>
      <c r="M19" s="5">
        <v>0.16977266377322758</v>
      </c>
      <c r="N19" s="5">
        <v>0.10926647447262325</v>
      </c>
    </row>
    <row r="20" spans="1:14" s="12" customFormat="1">
      <c r="A20" s="12" t="s">
        <v>152</v>
      </c>
      <c r="C20" s="7" t="s">
        <v>35</v>
      </c>
      <c r="D20" s="7" t="s">
        <v>35</v>
      </c>
      <c r="E20" s="7" t="s">
        <v>35</v>
      </c>
      <c r="F20" s="7" t="s">
        <v>35</v>
      </c>
      <c r="G20" s="7" t="s">
        <v>35</v>
      </c>
      <c r="H20" s="7" t="s">
        <v>35</v>
      </c>
      <c r="I20" s="7" t="s">
        <v>35</v>
      </c>
      <c r="J20" s="5">
        <v>0.59809534217600635</v>
      </c>
      <c r="K20" s="5">
        <v>0.60242026682933403</v>
      </c>
      <c r="L20" s="5">
        <v>0.59670044217994611</v>
      </c>
      <c r="M20" s="5">
        <v>0.52383836301504816</v>
      </c>
      <c r="N20" s="5">
        <v>0.33340878637543703</v>
      </c>
    </row>
    <row r="21" spans="1:14" s="12" customFormat="1">
      <c r="A21" s="12" t="s">
        <v>162</v>
      </c>
      <c r="C21" s="7">
        <v>2.9559514634849508E-2</v>
      </c>
      <c r="D21" s="7">
        <v>2.6480488139033406E-2</v>
      </c>
      <c r="E21" s="7">
        <v>3.6077570331203318E-2</v>
      </c>
      <c r="F21" s="7">
        <v>2.8145303665918296E-2</v>
      </c>
      <c r="G21" s="7">
        <v>3.0000489774810332E-2</v>
      </c>
      <c r="H21" s="7">
        <v>3.2432508379800794E-2</v>
      </c>
      <c r="I21" s="7">
        <v>3.8654105230264087E-2</v>
      </c>
      <c r="J21" s="7">
        <v>3.5517848721571627E-2</v>
      </c>
      <c r="K21" s="7">
        <v>3.5487930000463998E-2</v>
      </c>
      <c r="L21" s="7">
        <v>3.5168989237996474E-2</v>
      </c>
      <c r="M21" s="7">
        <v>3.1875719552391941E-2</v>
      </c>
      <c r="N21" s="7">
        <v>2.6992517013282761E-2</v>
      </c>
    </row>
    <row r="22" spans="1:14" s="12" customFormat="1">
      <c r="A22" s="12" t="s">
        <v>180</v>
      </c>
      <c r="C22" s="7">
        <v>0.15903262947533267</v>
      </c>
      <c r="D22" s="7">
        <v>0.16476586744118196</v>
      </c>
      <c r="E22" s="7">
        <v>0.15309870273281811</v>
      </c>
      <c r="F22" s="7">
        <v>0.13897537587190301</v>
      </c>
      <c r="G22" s="7">
        <v>0.15770695589991571</v>
      </c>
      <c r="H22" s="7">
        <v>0.14344140488358048</v>
      </c>
      <c r="I22" s="7">
        <v>0.16714513594460229</v>
      </c>
      <c r="J22" s="7">
        <v>0.1506395003209588</v>
      </c>
      <c r="K22" s="7">
        <v>0.14930400353290438</v>
      </c>
      <c r="L22" s="7">
        <v>0.1528570781970425</v>
      </c>
      <c r="M22" s="7">
        <v>0.14040783234762957</v>
      </c>
      <c r="N22" s="7">
        <v>0.16990274950655199</v>
      </c>
    </row>
    <row r="23" spans="1:14" s="12" customFormat="1">
      <c r="A23" s="12" t="s">
        <v>181</v>
      </c>
      <c r="C23" s="7" t="s">
        <v>35</v>
      </c>
      <c r="D23" s="7" t="s">
        <v>35</v>
      </c>
      <c r="E23" s="7" t="s">
        <v>35</v>
      </c>
      <c r="F23" s="7" t="s">
        <v>35</v>
      </c>
      <c r="G23" s="7" t="s">
        <v>35</v>
      </c>
      <c r="H23" s="7" t="s">
        <v>35</v>
      </c>
      <c r="I23" s="7" t="s">
        <v>35</v>
      </c>
      <c r="J23" s="5">
        <v>0.13786952284942172</v>
      </c>
      <c r="K23" s="5">
        <v>0.15483006551847298</v>
      </c>
      <c r="L23" s="5">
        <v>0.12365195423781775</v>
      </c>
      <c r="M23" s="5">
        <v>0.2030405475878008</v>
      </c>
      <c r="N23" s="5">
        <v>0.10650713570893695</v>
      </c>
    </row>
    <row r="24" spans="1:14" s="12" customFormat="1">
      <c r="A24" s="12" t="s">
        <v>182</v>
      </c>
      <c r="C24" s="7" t="s">
        <v>35</v>
      </c>
      <c r="D24" s="7" t="s">
        <v>35</v>
      </c>
      <c r="E24" s="7" t="s">
        <v>35</v>
      </c>
      <c r="F24" s="7" t="s">
        <v>35</v>
      </c>
      <c r="G24" s="7" t="s">
        <v>35</v>
      </c>
      <c r="H24" s="7" t="s">
        <v>35</v>
      </c>
      <c r="I24" s="7" t="s">
        <v>35</v>
      </c>
      <c r="J24" s="7" t="s">
        <v>35</v>
      </c>
      <c r="K24" s="7" t="s">
        <v>35</v>
      </c>
      <c r="L24" s="7" t="s">
        <v>35</v>
      </c>
      <c r="M24" s="7" t="s">
        <v>35</v>
      </c>
      <c r="N24" s="7" t="s">
        <v>35</v>
      </c>
    </row>
    <row r="25" spans="1:14" s="12" customFormat="1">
      <c r="A25" s="12" t="s">
        <v>183</v>
      </c>
      <c r="C25" s="7" t="s">
        <v>35</v>
      </c>
      <c r="D25" s="7" t="s">
        <v>35</v>
      </c>
      <c r="E25" s="7" t="s">
        <v>35</v>
      </c>
      <c r="F25" s="7" t="s">
        <v>35</v>
      </c>
      <c r="G25" s="7" t="s">
        <v>35</v>
      </c>
      <c r="H25" s="7" t="s">
        <v>35</v>
      </c>
      <c r="I25" s="7" t="s">
        <v>35</v>
      </c>
      <c r="J25" s="7" t="s">
        <v>35</v>
      </c>
      <c r="K25" s="7" t="s">
        <v>35</v>
      </c>
      <c r="L25" s="7" t="s">
        <v>35</v>
      </c>
      <c r="M25" s="7" t="s">
        <v>35</v>
      </c>
      <c r="N25" s="7" t="s">
        <v>35</v>
      </c>
    </row>
    <row r="26" spans="1:14" s="12" customFormat="1" ht="6.75" customHeight="1"/>
    <row r="27" spans="1:14" s="12" customFormat="1" ht="6.75" customHeight="1">
      <c r="A27" s="40"/>
      <c r="B27" s="40"/>
      <c r="C27" s="40"/>
      <c r="D27" s="40"/>
      <c r="E27" s="40"/>
      <c r="F27" s="40"/>
      <c r="G27" s="40"/>
      <c r="H27" s="40"/>
      <c r="I27" s="40"/>
      <c r="J27" s="40"/>
      <c r="K27" s="40"/>
      <c r="L27" s="40"/>
      <c r="M27" s="40"/>
      <c r="N27" s="40"/>
    </row>
    <row r="28" spans="1:14" s="12" customFormat="1" ht="15">
      <c r="A28" s="12" t="s">
        <v>170</v>
      </c>
      <c r="C28" s="11">
        <v>2.6380138779487451E-2</v>
      </c>
      <c r="D28" s="11">
        <v>2.2808394553379196E-2</v>
      </c>
      <c r="E28" s="11">
        <v>3.3448481609759682E-2</v>
      </c>
      <c r="F28" s="11">
        <v>2.8744079160818951E-2</v>
      </c>
      <c r="G28" s="11">
        <v>2.6998864479432519E-2</v>
      </c>
      <c r="H28" s="11">
        <v>3.2093021403582687E-2</v>
      </c>
      <c r="I28" s="11">
        <v>3.2825451319561307E-2</v>
      </c>
      <c r="J28" s="11">
        <v>3.3467398491942899E-2</v>
      </c>
      <c r="K28" s="11">
        <v>3.4426145238948234E-2</v>
      </c>
      <c r="L28" s="11">
        <v>3.2657767316353573E-2</v>
      </c>
      <c r="M28" s="11">
        <v>3.2223754696151019E-2</v>
      </c>
      <c r="N28" s="11">
        <v>2.2546826836969153E-2</v>
      </c>
    </row>
    <row r="29" spans="1:14" s="12" customFormat="1" ht="15">
      <c r="A29" s="12" t="s">
        <v>171</v>
      </c>
      <c r="C29" s="14">
        <v>0.28225778854917821</v>
      </c>
      <c r="D29" s="14">
        <v>0.28188052141279629</v>
      </c>
      <c r="E29" s="14">
        <v>0.28281826763014667</v>
      </c>
      <c r="F29" s="14">
        <v>0.2824373978135673</v>
      </c>
      <c r="G29" s="14">
        <v>0.28228273420655325</v>
      </c>
      <c r="H29" s="14">
        <v>0.28274235817738552</v>
      </c>
      <c r="I29" s="14">
        <v>0.28279568816238293</v>
      </c>
      <c r="J29" s="14">
        <v>0.28284120780827143</v>
      </c>
      <c r="K29" s="14">
        <v>0.2829630975420504</v>
      </c>
      <c r="L29" s="14">
        <v>0.28283666386975981</v>
      </c>
      <c r="M29" s="14">
        <v>0.28277811683188142</v>
      </c>
      <c r="N29" s="14">
        <v>0.28196103631810709</v>
      </c>
    </row>
    <row r="30" spans="1:14" s="12" customFormat="1">
      <c r="A30" s="55" t="s">
        <v>7</v>
      </c>
      <c r="B30" s="61"/>
      <c r="C30" s="15">
        <v>24.838685392327687</v>
      </c>
      <c r="D30" s="15">
        <v>18.040353370418966</v>
      </c>
      <c r="E30" s="15">
        <v>17.534732593069094</v>
      </c>
      <c r="F30" s="15">
        <v>20.335492642576845</v>
      </c>
      <c r="G30" s="15">
        <v>22.018053268111153</v>
      </c>
      <c r="H30" s="15">
        <v>14.702602625224046</v>
      </c>
      <c r="I30" s="15">
        <v>12.44301027914485</v>
      </c>
      <c r="J30" s="15">
        <v>15.575954029815758</v>
      </c>
      <c r="K30" s="15">
        <v>60.742318272117181</v>
      </c>
      <c r="L30" s="15">
        <v>10.849559291475543</v>
      </c>
      <c r="M30" s="15">
        <v>7.1774196294557244</v>
      </c>
      <c r="N30" s="15">
        <v>10.108340331638631</v>
      </c>
    </row>
    <row r="31" spans="1:14" s="12" customFormat="1">
      <c r="A31" s="47" t="s">
        <v>174</v>
      </c>
      <c r="C31" s="16">
        <v>-18.184666474113655</v>
      </c>
      <c r="D31" s="16">
        <v>-31.526409517340646</v>
      </c>
      <c r="E31" s="16">
        <v>1.636216815903424</v>
      </c>
      <c r="F31" s="16">
        <v>-11.832932059493428</v>
      </c>
      <c r="G31" s="16">
        <v>-17.30248374827714</v>
      </c>
      <c r="H31" s="16">
        <v>-1.0482587602200777</v>
      </c>
      <c r="I31" s="16">
        <v>0.83771244617336649</v>
      </c>
      <c r="J31" s="16">
        <v>2.4474774118865561</v>
      </c>
      <c r="K31" s="16">
        <v>6.7580079375040292</v>
      </c>
      <c r="L31" s="16">
        <v>2.2867847509577821</v>
      </c>
      <c r="M31" s="16">
        <v>0.2163167456958881</v>
      </c>
      <c r="N31" s="16">
        <v>-28.679065886754174</v>
      </c>
    </row>
    <row r="32" spans="1:14" s="12" customFormat="1">
      <c r="A32" s="47" t="s">
        <v>175</v>
      </c>
      <c r="C32" s="16">
        <v>3.2822969629942023</v>
      </c>
      <c r="D32" s="16">
        <v>1.143122960374221</v>
      </c>
      <c r="E32" s="16">
        <v>0.86433411723429998</v>
      </c>
      <c r="F32" s="16">
        <v>2.1935372681403109</v>
      </c>
      <c r="G32" s="16">
        <v>2.2088155491206685</v>
      </c>
      <c r="H32" s="16">
        <v>2.4562609417411174</v>
      </c>
      <c r="I32" s="16">
        <v>2.0360468034730239</v>
      </c>
      <c r="J32" s="16">
        <v>1.624071696912921</v>
      </c>
      <c r="K32" s="16">
        <v>2.9352377594094037</v>
      </c>
      <c r="L32" s="16">
        <v>4.0329331055155571</v>
      </c>
      <c r="M32" s="16">
        <v>3.3189835172287019</v>
      </c>
      <c r="N32" s="16">
        <v>4.8511820152996599</v>
      </c>
    </row>
    <row r="33" spans="1:14" s="12" customFormat="1">
      <c r="C33" s="56"/>
      <c r="D33" s="56"/>
      <c r="E33" s="56"/>
      <c r="F33" s="56"/>
      <c r="G33" s="56"/>
      <c r="H33" s="56"/>
      <c r="I33" s="56"/>
      <c r="J33" s="56"/>
      <c r="K33" s="56"/>
      <c r="L33" s="56"/>
      <c r="M33" s="56"/>
      <c r="N33" s="42"/>
    </row>
    <row r="34" spans="1:14" s="12" customFormat="1" ht="15">
      <c r="A34" s="17" t="s">
        <v>172</v>
      </c>
      <c r="C34" s="7" t="s">
        <v>35</v>
      </c>
      <c r="D34" s="7" t="s">
        <v>35</v>
      </c>
      <c r="E34" s="7" t="s">
        <v>35</v>
      </c>
      <c r="F34" s="7" t="s">
        <v>35</v>
      </c>
      <c r="G34" s="7" t="s">
        <v>35</v>
      </c>
      <c r="H34" s="7" t="s">
        <v>35</v>
      </c>
      <c r="I34" s="7" t="s">
        <v>35</v>
      </c>
      <c r="J34" s="18">
        <v>0.19396917802274297</v>
      </c>
      <c r="K34" s="18">
        <v>0.19408863354387842</v>
      </c>
      <c r="L34" s="18">
        <v>0.19605548796442848</v>
      </c>
      <c r="M34" s="18">
        <v>0.19593344696945167</v>
      </c>
      <c r="N34" s="18">
        <v>0.19813645034785565</v>
      </c>
    </row>
    <row r="35" spans="1:14" s="12" customFormat="1" ht="15">
      <c r="A35" s="17" t="s">
        <v>173</v>
      </c>
      <c r="C35" s="7" t="s">
        <v>35</v>
      </c>
      <c r="D35" s="7" t="s">
        <v>35</v>
      </c>
      <c r="E35" s="7" t="s">
        <v>35</v>
      </c>
      <c r="F35" s="7" t="s">
        <v>35</v>
      </c>
      <c r="G35" s="7" t="s">
        <v>35</v>
      </c>
      <c r="H35" s="7" t="s">
        <v>35</v>
      </c>
      <c r="I35" s="7" t="s">
        <v>35</v>
      </c>
      <c r="J35" s="19">
        <v>0.51260704609442564</v>
      </c>
      <c r="K35" s="19">
        <v>0.51260606978295387</v>
      </c>
      <c r="L35" s="19">
        <v>0.51263129304337984</v>
      </c>
      <c r="M35" s="19">
        <v>0.5126646274283575</v>
      </c>
      <c r="N35" s="19">
        <v>0.51282454164015623</v>
      </c>
    </row>
    <row r="36" spans="1:14" s="12" customFormat="1">
      <c r="A36" s="55" t="s">
        <v>7</v>
      </c>
      <c r="B36" s="61"/>
      <c r="C36" s="7" t="s">
        <v>35</v>
      </c>
      <c r="D36" s="7" t="s">
        <v>35</v>
      </c>
      <c r="E36" s="7" t="s">
        <v>35</v>
      </c>
      <c r="F36" s="7" t="s">
        <v>35</v>
      </c>
      <c r="G36" s="7" t="s">
        <v>35</v>
      </c>
      <c r="H36" s="7" t="s">
        <v>35</v>
      </c>
      <c r="I36" s="7" t="s">
        <v>35</v>
      </c>
      <c r="J36" s="20">
        <v>6.1738681240803439</v>
      </c>
      <c r="K36" s="20">
        <v>7.1559050833090643</v>
      </c>
      <c r="L36" s="20">
        <v>13.922883865200451</v>
      </c>
      <c r="M36" s="20">
        <v>31.250424198299527</v>
      </c>
      <c r="N36" s="20">
        <v>15.734920236282946</v>
      </c>
    </row>
    <row r="37" spans="1:14" s="12" customFormat="1">
      <c r="A37" s="21" t="s">
        <v>8</v>
      </c>
      <c r="C37" s="7" t="s">
        <v>35</v>
      </c>
      <c r="D37" s="7" t="s">
        <v>35</v>
      </c>
      <c r="E37" s="7" t="s">
        <v>35</v>
      </c>
      <c r="F37" s="7" t="s">
        <v>35</v>
      </c>
      <c r="G37" s="7" t="s">
        <v>35</v>
      </c>
      <c r="H37" s="7" t="s">
        <v>35</v>
      </c>
      <c r="I37" s="7" t="s">
        <v>35</v>
      </c>
      <c r="J37" s="22">
        <v>-0.60381605683557105</v>
      </c>
      <c r="K37" s="22">
        <v>-0.62286090859786647</v>
      </c>
      <c r="L37" s="22">
        <v>-0.13083221727994143</v>
      </c>
      <c r="M37" s="22">
        <v>0.5194197144464674</v>
      </c>
      <c r="N37" s="22">
        <v>3.6388570522705166</v>
      </c>
    </row>
    <row r="38" spans="1:14" s="12" customFormat="1">
      <c r="A38" s="21" t="s">
        <v>9</v>
      </c>
      <c r="C38" s="7" t="s">
        <v>35</v>
      </c>
      <c r="D38" s="7" t="s">
        <v>35</v>
      </c>
      <c r="E38" s="7" t="s">
        <v>35</v>
      </c>
      <c r="F38" s="7" t="s">
        <v>35</v>
      </c>
      <c r="G38" s="7" t="s">
        <v>35</v>
      </c>
      <c r="H38" s="7" t="s">
        <v>35</v>
      </c>
      <c r="I38" s="7" t="s">
        <v>35</v>
      </c>
      <c r="J38" s="22">
        <v>1.0224322743535019</v>
      </c>
      <c r="K38" s="22">
        <v>0.93171493179555753</v>
      </c>
      <c r="L38" s="22">
        <v>0.25312242465824752</v>
      </c>
      <c r="M38" s="22">
        <v>0.98401939633507851</v>
      </c>
      <c r="N38" s="22">
        <v>2.8225021123828853</v>
      </c>
    </row>
    <row r="39" spans="1:14" s="12" customFormat="1" ht="6.75" customHeight="1"/>
    <row r="40" spans="1:14" s="12" customFormat="1" ht="6.75" customHeight="1">
      <c r="A40" s="40"/>
      <c r="B40" s="40"/>
      <c r="C40" s="40"/>
      <c r="D40" s="40"/>
      <c r="E40" s="40"/>
      <c r="F40" s="40"/>
      <c r="G40" s="40"/>
      <c r="H40" s="40"/>
      <c r="I40" s="40"/>
      <c r="J40" s="40"/>
      <c r="K40" s="40"/>
      <c r="L40" s="40"/>
      <c r="M40" s="40"/>
      <c r="N40" s="40"/>
    </row>
    <row r="41" spans="1:14" s="12" customFormat="1">
      <c r="A41" s="12" t="s">
        <v>10</v>
      </c>
      <c r="C41" s="42">
        <f>C17/C18</f>
        <v>20.049821536309434</v>
      </c>
      <c r="D41" s="42">
        <f>D17/D18</f>
        <v>18.583294239708614</v>
      </c>
      <c r="E41" s="7" t="s">
        <v>35</v>
      </c>
      <c r="F41" s="7" t="s">
        <v>35</v>
      </c>
      <c r="G41" s="7" t="s">
        <v>35</v>
      </c>
      <c r="H41" s="42">
        <f t="shared" ref="H41:N41" si="0">H17/H18</f>
        <v>19.984596093444971</v>
      </c>
      <c r="I41" s="42">
        <f t="shared" si="0"/>
        <v>18.64879814903999</v>
      </c>
      <c r="J41" s="42">
        <f t="shared" si="0"/>
        <v>19.375857253644874</v>
      </c>
      <c r="K41" s="42">
        <f t="shared" si="0"/>
        <v>20.466379994923692</v>
      </c>
      <c r="L41" s="42">
        <f t="shared" si="0"/>
        <v>19.402547693414459</v>
      </c>
      <c r="M41" s="42">
        <f t="shared" si="0"/>
        <v>20.016171116555622</v>
      </c>
      <c r="N41" s="42">
        <f t="shared" si="0"/>
        <v>18.638413070117807</v>
      </c>
    </row>
    <row r="42" spans="1:14" s="12" customFormat="1">
      <c r="A42" s="12" t="s">
        <v>11</v>
      </c>
      <c r="C42" s="42">
        <f t="shared" ref="C42:N42" si="1">C16/C22</f>
        <v>35.07032837559715</v>
      </c>
      <c r="D42" s="42">
        <f t="shared" si="1"/>
        <v>34.140944176077795</v>
      </c>
      <c r="E42" s="42">
        <f t="shared" si="1"/>
        <v>34.550879184246973</v>
      </c>
      <c r="F42" s="42">
        <f t="shared" si="1"/>
        <v>34.502863697163683</v>
      </c>
      <c r="G42" s="42">
        <f t="shared" si="1"/>
        <v>34.563817788568734</v>
      </c>
      <c r="H42" s="42">
        <f t="shared" si="1"/>
        <v>34.52641853005462</v>
      </c>
      <c r="I42" s="42">
        <f t="shared" si="1"/>
        <v>34.686205040915915</v>
      </c>
      <c r="J42" s="42">
        <f t="shared" si="1"/>
        <v>33.806601323577254</v>
      </c>
      <c r="K42" s="42">
        <f t="shared" si="1"/>
        <v>33.07012835041369</v>
      </c>
      <c r="L42" s="42">
        <f t="shared" si="1"/>
        <v>34.150790215080484</v>
      </c>
      <c r="M42" s="42">
        <f t="shared" si="1"/>
        <v>33.903142207974632</v>
      </c>
      <c r="N42" s="42">
        <f t="shared" si="1"/>
        <v>33.751656849660364</v>
      </c>
    </row>
    <row r="43" spans="1:14" s="12" customFormat="1">
      <c r="A43" s="12" t="s">
        <v>12</v>
      </c>
      <c r="C43" s="7" t="s">
        <v>35</v>
      </c>
      <c r="D43" s="7" t="s">
        <v>35</v>
      </c>
      <c r="E43" s="7" t="s">
        <v>35</v>
      </c>
      <c r="F43" s="7" t="s">
        <v>35</v>
      </c>
      <c r="G43" s="7" t="s">
        <v>35</v>
      </c>
      <c r="H43" s="7" t="s">
        <v>35</v>
      </c>
      <c r="I43" s="7" t="s">
        <v>35</v>
      </c>
      <c r="J43" s="5">
        <f>J18/J23</f>
        <v>0.15328489142210194</v>
      </c>
      <c r="K43" s="5">
        <f>K18/K23</f>
        <v>0.11445976464700305</v>
      </c>
      <c r="L43" s="5">
        <f>L18/L23</f>
        <v>0.15130460638270271</v>
      </c>
      <c r="M43" s="5">
        <f>M18/M23</f>
        <v>8.3062218475081176E-2</v>
      </c>
      <c r="N43" s="5">
        <f>N18/N23</f>
        <v>0.19583041785435187</v>
      </c>
    </row>
    <row r="44" spans="1:14" s="12" customFormat="1">
      <c r="A44" s="12" t="s">
        <v>13</v>
      </c>
      <c r="C44" s="7">
        <f>C21/C22</f>
        <v>0.18587075326849478</v>
      </c>
      <c r="D44" s="7">
        <f t="shared" ref="D44:N44" si="2">D21/D22</f>
        <v>0.16071586033124485</v>
      </c>
      <c r="E44" s="7">
        <f t="shared" si="2"/>
        <v>0.23564909229939385</v>
      </c>
      <c r="F44" s="7">
        <f t="shared" si="2"/>
        <v>0.20252007587200563</v>
      </c>
      <c r="G44" s="7">
        <f t="shared" si="2"/>
        <v>0.19022933772083775</v>
      </c>
      <c r="H44" s="7">
        <f t="shared" si="2"/>
        <v>0.2261028355524235</v>
      </c>
      <c r="I44" s="7">
        <f t="shared" si="2"/>
        <v>0.231260724470471</v>
      </c>
      <c r="J44" s="7">
        <f t="shared" si="2"/>
        <v>0.23578044700026102</v>
      </c>
      <c r="K44" s="7">
        <f t="shared" si="2"/>
        <v>0.23768907169755155</v>
      </c>
      <c r="L44" s="7">
        <f t="shared" si="2"/>
        <v>0.23007759701295225</v>
      </c>
      <c r="M44" s="7">
        <f t="shared" si="2"/>
        <v>0.22702237488769322</v>
      </c>
      <c r="N44" s="7">
        <f t="shared" si="2"/>
        <v>0.15887039551553486</v>
      </c>
    </row>
    <row r="45" spans="1:14" s="12" customFormat="1">
      <c r="A45" s="12" t="s">
        <v>14</v>
      </c>
      <c r="C45" s="42">
        <f>C16/C17</f>
        <v>14.343491666141176</v>
      </c>
      <c r="D45" s="42">
        <f>D16/D17</f>
        <v>15.225804987111198</v>
      </c>
      <c r="E45" s="42">
        <f>E16/E17</f>
        <v>12.69758143132503</v>
      </c>
      <c r="F45" s="7" t="s">
        <v>35</v>
      </c>
      <c r="G45" s="7" t="s">
        <v>35</v>
      </c>
      <c r="H45" s="42">
        <f t="shared" ref="H45:N45" si="3">H16/H17</f>
        <v>13.150268311970921</v>
      </c>
      <c r="I45" s="42">
        <f t="shared" si="3"/>
        <v>13.507913401984514</v>
      </c>
      <c r="J45" s="42">
        <f t="shared" si="3"/>
        <v>12.436891029438337</v>
      </c>
      <c r="K45" s="42">
        <f t="shared" si="3"/>
        <v>13.613135092847058</v>
      </c>
      <c r="L45" s="42">
        <f t="shared" si="3"/>
        <v>14.380514257970932</v>
      </c>
      <c r="M45" s="42">
        <f t="shared" si="3"/>
        <v>14.101456710136716</v>
      </c>
      <c r="N45" s="42">
        <f t="shared" si="3"/>
        <v>14.751212371824876</v>
      </c>
    </row>
    <row r="46" spans="1:14" s="12" customFormat="1">
      <c r="A46" s="12" t="s">
        <v>15</v>
      </c>
      <c r="C46" s="7" t="s">
        <v>35</v>
      </c>
      <c r="D46" s="7" t="s">
        <v>35</v>
      </c>
      <c r="E46" s="7" t="s">
        <v>35</v>
      </c>
      <c r="F46" s="7" t="s">
        <v>35</v>
      </c>
      <c r="G46" s="7" t="s">
        <v>35</v>
      </c>
      <c r="H46" s="7" t="s">
        <v>35</v>
      </c>
      <c r="I46" s="7" t="s">
        <v>35</v>
      </c>
      <c r="J46" s="6">
        <f>J22/J23</f>
        <v>1.0926236430475225</v>
      </c>
      <c r="K46" s="5">
        <f>K22/K23</f>
        <v>0.96430885715210601</v>
      </c>
      <c r="L46" s="6">
        <f>L22/L23</f>
        <v>1.2361881309457918</v>
      </c>
      <c r="M46" s="5">
        <f>M22/M23</f>
        <v>0.69152607208623207</v>
      </c>
      <c r="N46" s="6">
        <f>N22/N23</f>
        <v>1.5952240981380137</v>
      </c>
    </row>
    <row r="47" spans="1:14" s="12" customFormat="1" ht="15">
      <c r="A47" s="25" t="s">
        <v>16</v>
      </c>
      <c r="B47" s="25"/>
      <c r="C47" s="7" t="s">
        <v>35</v>
      </c>
      <c r="D47" s="7" t="s">
        <v>35</v>
      </c>
      <c r="E47" s="7" t="s">
        <v>35</v>
      </c>
      <c r="F47" s="7" t="s">
        <v>35</v>
      </c>
      <c r="G47" s="7" t="s">
        <v>35</v>
      </c>
      <c r="H47" s="7" t="s">
        <v>35</v>
      </c>
      <c r="I47" s="7" t="s">
        <v>35</v>
      </c>
      <c r="J47" s="6">
        <f>J46*1.17935917137015</f>
        <v>1.2885957142839606</v>
      </c>
      <c r="K47" s="6">
        <f>K46*1.17935917137015</f>
        <v>1.137266494715804</v>
      </c>
      <c r="L47" s="6">
        <f>L46*1.17935917137015</f>
        <v>1.4579098097698433</v>
      </c>
      <c r="M47" s="5">
        <f>M46*1.17935917137015</f>
        <v>0.8155576153564732</v>
      </c>
      <c r="N47" s="6">
        <f>N46*1.17935917137015</f>
        <v>1.8813421705297424</v>
      </c>
    </row>
    <row r="48" spans="1:14" s="12" customFormat="1">
      <c r="A48" s="12" t="s">
        <v>17</v>
      </c>
      <c r="C48" s="42">
        <f>C22/C18</f>
        <v>8.2002211394684572</v>
      </c>
      <c r="D48" s="42">
        <f>D22/D18</f>
        <v>8.2875743755841196</v>
      </c>
      <c r="E48" s="42">
        <f>E22/E18</f>
        <v>9.3848801710637577</v>
      </c>
      <c r="F48" s="7" t="s">
        <v>35</v>
      </c>
      <c r="G48" s="7" t="s">
        <v>35</v>
      </c>
      <c r="H48" s="42">
        <f t="shared" ref="H48:N48" si="4">H22/H18</f>
        <v>7.6116438346016748</v>
      </c>
      <c r="I48" s="42">
        <f t="shared" si="4"/>
        <v>7.2624361803538919</v>
      </c>
      <c r="J48" s="42">
        <f t="shared" si="4"/>
        <v>7.1280583031419269</v>
      </c>
      <c r="K48" s="42">
        <f t="shared" si="4"/>
        <v>8.4248719200678082</v>
      </c>
      <c r="L48" s="42">
        <f t="shared" si="4"/>
        <v>8.1701949497759241</v>
      </c>
      <c r="M48" s="42">
        <f t="shared" si="4"/>
        <v>8.3253985359624281</v>
      </c>
      <c r="N48" s="42">
        <f t="shared" si="4"/>
        <v>8.145946455184788</v>
      </c>
    </row>
    <row r="49" spans="1:14" s="12" customFormat="1">
      <c r="A49" s="12" t="s">
        <v>18</v>
      </c>
      <c r="C49" s="7" t="s">
        <v>35</v>
      </c>
      <c r="D49" s="7" t="s">
        <v>35</v>
      </c>
      <c r="E49" s="7" t="s">
        <v>35</v>
      </c>
      <c r="F49" s="7" t="s">
        <v>35</v>
      </c>
      <c r="G49" s="7" t="s">
        <v>35</v>
      </c>
      <c r="H49" s="7" t="s">
        <v>35</v>
      </c>
      <c r="I49" s="7" t="s">
        <v>35</v>
      </c>
      <c r="J49" s="7" t="s">
        <v>35</v>
      </c>
      <c r="K49" s="7" t="s">
        <v>35</v>
      </c>
      <c r="L49" s="7" t="s">
        <v>35</v>
      </c>
      <c r="M49" s="7" t="s">
        <v>35</v>
      </c>
      <c r="N49" s="7" t="s">
        <v>35</v>
      </c>
    </row>
    <row r="50" spans="1:14" s="12" customFormat="1">
      <c r="A50" s="12" t="s">
        <v>19</v>
      </c>
      <c r="C50" s="7" t="s">
        <v>35</v>
      </c>
      <c r="D50" s="7" t="s">
        <v>35</v>
      </c>
      <c r="E50" s="7" t="s">
        <v>35</v>
      </c>
      <c r="F50" s="7" t="s">
        <v>35</v>
      </c>
      <c r="G50" s="7" t="s">
        <v>35</v>
      </c>
      <c r="H50" s="7" t="s">
        <v>35</v>
      </c>
      <c r="I50" s="7" t="s">
        <v>35</v>
      </c>
      <c r="J50" s="7" t="s">
        <v>35</v>
      </c>
      <c r="K50" s="7" t="s">
        <v>35</v>
      </c>
      <c r="L50" s="7" t="s">
        <v>35</v>
      </c>
      <c r="M50" s="7" t="s">
        <v>35</v>
      </c>
      <c r="N50" s="7" t="s">
        <v>35</v>
      </c>
    </row>
    <row r="51" spans="1:14" s="12" customFormat="1">
      <c r="A51" s="12" t="s">
        <v>20</v>
      </c>
      <c r="C51" s="7" t="s">
        <v>35</v>
      </c>
      <c r="D51" s="7" t="s">
        <v>35</v>
      </c>
      <c r="E51" s="7" t="s">
        <v>35</v>
      </c>
      <c r="F51" s="7" t="s">
        <v>35</v>
      </c>
      <c r="G51" s="7" t="s">
        <v>35</v>
      </c>
      <c r="H51" s="7" t="s">
        <v>35</v>
      </c>
      <c r="I51" s="7" t="s">
        <v>35</v>
      </c>
      <c r="J51" s="7" t="s">
        <v>35</v>
      </c>
      <c r="K51" s="7" t="s">
        <v>35</v>
      </c>
      <c r="L51" s="7" t="s">
        <v>35</v>
      </c>
      <c r="M51" s="7" t="s">
        <v>35</v>
      </c>
      <c r="N51" s="7" t="s">
        <v>35</v>
      </c>
    </row>
    <row r="52" spans="1:14" s="12" customFormat="1" ht="6.75" customHeight="1">
      <c r="A52" s="51"/>
      <c r="B52" s="51"/>
      <c r="C52" s="51"/>
      <c r="D52" s="51"/>
      <c r="E52" s="51"/>
      <c r="F52" s="51"/>
      <c r="G52" s="51"/>
      <c r="H52" s="51"/>
      <c r="I52" s="51"/>
      <c r="J52" s="51"/>
      <c r="K52" s="51"/>
      <c r="L52" s="51"/>
      <c r="M52" s="51"/>
      <c r="N52" s="51"/>
    </row>
    <row r="55" spans="1:14" ht="16">
      <c r="A55" s="65" t="s">
        <v>191</v>
      </c>
      <c r="C55" s="35"/>
      <c r="D55" s="1"/>
    </row>
    <row r="56" spans="1:14" ht="13.25" customHeight="1">
      <c r="A56" t="s">
        <v>188</v>
      </c>
      <c r="C56" s="1"/>
      <c r="D56" s="35"/>
      <c r="F56" s="46"/>
    </row>
    <row r="57" spans="1:14">
      <c r="A57" t="s">
        <v>189</v>
      </c>
    </row>
    <row r="58" spans="1:14">
      <c r="C58" s="36"/>
      <c r="D58" s="24"/>
    </row>
    <row r="59" spans="1:14">
      <c r="C59" s="23"/>
      <c r="D59" s="37"/>
    </row>
  </sheetData>
  <phoneticPr fontId="8" type="noConversion"/>
  <pageMargins left="0.78740157499999996" right="0.78740157499999996" top="0.984251969" bottom="0.984251969" header="0.4921259845" footer="0.4921259845"/>
  <pageSetup paperSize="9" scale="74" orientation="landscape" horizontalDpi="1200" verticalDpi="12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309A0-DB63-EA44-87A0-E7C43F8B9C0A}">
  <sheetPr>
    <pageSetUpPr fitToPage="1"/>
  </sheetPr>
  <dimension ref="A7:W77"/>
  <sheetViews>
    <sheetView workbookViewId="0"/>
  </sheetViews>
  <sheetFormatPr baseColWidth="10" defaultColWidth="11.5" defaultRowHeight="13"/>
  <cols>
    <col min="1" max="1" width="14" customWidth="1"/>
    <col min="2" max="2" width="11.5" customWidth="1"/>
    <col min="3" max="3" width="14.5" customWidth="1"/>
    <col min="4" max="4" width="15" customWidth="1"/>
    <col min="5" max="5" width="14.33203125" customWidth="1"/>
    <col min="6" max="6" width="14.6640625" customWidth="1"/>
    <col min="7" max="7" width="15.5" customWidth="1"/>
    <col min="8" max="8" width="16.5" customWidth="1"/>
    <col min="9" max="9" width="17.5" customWidth="1"/>
    <col min="10" max="10" width="16.6640625" customWidth="1"/>
    <col min="11" max="11" width="22.1640625" customWidth="1"/>
    <col min="12" max="12" width="19.5" customWidth="1"/>
    <col min="13" max="14" width="16.5" customWidth="1"/>
    <col min="15" max="15" width="16" customWidth="1"/>
    <col min="16" max="16" width="3.5" customWidth="1"/>
    <col min="17" max="17" width="13.33203125" customWidth="1"/>
    <col min="18" max="18" width="11.6640625" customWidth="1"/>
    <col min="19" max="19" width="13.33203125" customWidth="1"/>
    <col min="20" max="20" width="14.5" customWidth="1"/>
    <col min="21" max="21" width="4.1640625" customWidth="1"/>
    <col min="22" max="22" width="16" customWidth="1"/>
  </cols>
  <sheetData>
    <row r="7" spans="1:23" s="26" customFormat="1" ht="16">
      <c r="A7" s="26" t="s">
        <v>187</v>
      </c>
    </row>
    <row r="8" spans="1:23" s="12" customFormat="1" ht="6.75" customHeight="1">
      <c r="A8" s="40"/>
      <c r="B8" s="40"/>
      <c r="C8" s="40"/>
      <c r="D8" s="40"/>
      <c r="E8" s="40"/>
      <c r="F8" s="40"/>
      <c r="G8" s="40"/>
      <c r="H8" s="40"/>
      <c r="I8" s="40"/>
      <c r="J8" s="40"/>
      <c r="K8" s="40"/>
      <c r="L8" s="40"/>
      <c r="M8" s="40"/>
      <c r="N8" s="40"/>
      <c r="O8" s="40"/>
      <c r="P8" s="40"/>
      <c r="Q8" s="40"/>
      <c r="R8" s="40"/>
      <c r="S8" s="40"/>
      <c r="T8" s="40"/>
      <c r="U8" s="40"/>
      <c r="V8" s="40"/>
      <c r="W8" s="40"/>
    </row>
    <row r="9" spans="1:23" s="12" customFormat="1" ht="16">
      <c r="A9" s="26" t="s">
        <v>115</v>
      </c>
      <c r="C9" s="27" t="s">
        <v>122</v>
      </c>
      <c r="D9" s="2" t="s">
        <v>123</v>
      </c>
      <c r="E9" s="2" t="s">
        <v>124</v>
      </c>
      <c r="F9" s="2" t="s">
        <v>125</v>
      </c>
      <c r="G9" s="27" t="s">
        <v>119</v>
      </c>
      <c r="H9" s="27" t="s">
        <v>131</v>
      </c>
      <c r="I9" s="2" t="s">
        <v>128</v>
      </c>
      <c r="J9" s="2" t="s">
        <v>130</v>
      </c>
      <c r="K9" s="2" t="s">
        <v>120</v>
      </c>
      <c r="L9" s="2" t="s">
        <v>137</v>
      </c>
      <c r="M9" s="2" t="s">
        <v>109</v>
      </c>
      <c r="N9" s="2" t="s">
        <v>110</v>
      </c>
      <c r="O9" s="27" t="s">
        <v>117</v>
      </c>
      <c r="P9" s="27"/>
      <c r="Q9" s="27" t="s">
        <v>132</v>
      </c>
      <c r="R9" s="27" t="s">
        <v>133</v>
      </c>
      <c r="S9" s="27" t="s">
        <v>134</v>
      </c>
      <c r="T9" s="27" t="s">
        <v>135</v>
      </c>
      <c r="U9" s="27"/>
      <c r="V9" s="27" t="s">
        <v>143</v>
      </c>
      <c r="W9" s="27" t="s">
        <v>36</v>
      </c>
    </row>
    <row r="10" spans="1:23" s="12" customFormat="1" ht="6.75" customHeight="1">
      <c r="A10" s="51"/>
      <c r="B10" s="51"/>
      <c r="C10" s="51"/>
      <c r="D10" s="51"/>
      <c r="E10" s="51"/>
      <c r="F10" s="51"/>
      <c r="G10" s="51"/>
      <c r="H10" s="51"/>
      <c r="I10" s="51"/>
      <c r="J10" s="51"/>
      <c r="K10" s="51"/>
      <c r="L10" s="51"/>
      <c r="M10" s="51"/>
      <c r="N10" s="51"/>
      <c r="O10" s="51"/>
      <c r="P10" s="51"/>
      <c r="Q10" s="51"/>
      <c r="R10" s="51"/>
      <c r="S10" s="51"/>
      <c r="T10" s="51"/>
      <c r="U10" s="51"/>
      <c r="V10" s="51"/>
      <c r="W10" s="51"/>
    </row>
    <row r="11" spans="1:23" s="12" customFormat="1" ht="6.75" customHeight="1">
      <c r="C11" s="27"/>
      <c r="D11" s="2"/>
      <c r="E11" s="2"/>
      <c r="F11" s="2"/>
      <c r="G11" s="27"/>
      <c r="H11" s="27"/>
      <c r="I11" s="2"/>
      <c r="J11" s="2"/>
      <c r="K11" s="2"/>
      <c r="L11" s="2"/>
      <c r="M11" s="2"/>
      <c r="N11" s="2"/>
      <c r="O11" s="27"/>
      <c r="P11" s="27"/>
      <c r="Q11" s="27"/>
      <c r="R11" s="27"/>
      <c r="S11" s="27"/>
      <c r="T11" s="27"/>
      <c r="U11" s="27"/>
      <c r="V11" s="27"/>
      <c r="W11" s="27"/>
    </row>
    <row r="12" spans="1:23" s="12" customFormat="1">
      <c r="A12" s="12" t="s">
        <v>21</v>
      </c>
      <c r="C12" s="2" t="s">
        <v>111</v>
      </c>
      <c r="D12" s="2" t="s">
        <v>111</v>
      </c>
      <c r="E12" s="2" t="s">
        <v>111</v>
      </c>
      <c r="F12" s="2" t="s">
        <v>111</v>
      </c>
      <c r="G12" s="2" t="s">
        <v>111</v>
      </c>
      <c r="H12" s="2" t="s">
        <v>111</v>
      </c>
      <c r="I12" s="2" t="s">
        <v>142</v>
      </c>
      <c r="J12" s="2" t="s">
        <v>141</v>
      </c>
      <c r="K12" s="2" t="s">
        <v>139</v>
      </c>
      <c r="L12" s="2" t="s">
        <v>139</v>
      </c>
      <c r="M12" s="2" t="s">
        <v>140</v>
      </c>
      <c r="N12" s="2" t="s">
        <v>139</v>
      </c>
      <c r="O12" s="2" t="s">
        <v>148</v>
      </c>
      <c r="P12" s="2"/>
      <c r="Q12" s="2" t="s">
        <v>112</v>
      </c>
      <c r="R12" s="2" t="s">
        <v>112</v>
      </c>
      <c r="S12" s="2" t="s">
        <v>113</v>
      </c>
      <c r="T12" s="2" t="s">
        <v>112</v>
      </c>
      <c r="V12" s="2" t="s">
        <v>147</v>
      </c>
      <c r="W12" s="2" t="s">
        <v>147</v>
      </c>
    </row>
    <row r="13" spans="1:23" s="12" customFormat="1">
      <c r="A13" s="12" t="s">
        <v>22</v>
      </c>
      <c r="C13" s="2" t="s">
        <v>116</v>
      </c>
      <c r="D13" s="2" t="s">
        <v>116</v>
      </c>
      <c r="E13" s="2" t="s">
        <v>116</v>
      </c>
      <c r="F13" s="2" t="s">
        <v>116</v>
      </c>
      <c r="G13" s="2" t="s">
        <v>126</v>
      </c>
      <c r="H13" s="2" t="s">
        <v>127</v>
      </c>
      <c r="I13" s="2" t="s">
        <v>129</v>
      </c>
      <c r="J13" s="2" t="s">
        <v>129</v>
      </c>
      <c r="K13" s="2" t="s">
        <v>121</v>
      </c>
      <c r="L13" s="2" t="s">
        <v>136</v>
      </c>
      <c r="M13" s="2" t="s">
        <v>116</v>
      </c>
      <c r="N13" s="2" t="s">
        <v>116</v>
      </c>
      <c r="O13" s="2" t="s">
        <v>118</v>
      </c>
      <c r="P13" s="2"/>
      <c r="Q13" s="2" t="s">
        <v>116</v>
      </c>
      <c r="R13" s="2" t="s">
        <v>116</v>
      </c>
      <c r="S13" s="2" t="s">
        <v>116</v>
      </c>
      <c r="T13" s="2" t="s">
        <v>116</v>
      </c>
      <c r="V13" s="2" t="s">
        <v>52</v>
      </c>
      <c r="W13" s="2" t="s">
        <v>52</v>
      </c>
    </row>
    <row r="14" spans="1:23" s="12" customFormat="1">
      <c r="A14" s="12" t="s">
        <v>145</v>
      </c>
      <c r="C14" s="2">
        <v>45</v>
      </c>
      <c r="D14" s="2">
        <v>30</v>
      </c>
      <c r="E14" s="2">
        <v>90</v>
      </c>
      <c r="F14" s="2">
        <v>181</v>
      </c>
      <c r="G14" s="2">
        <v>61</v>
      </c>
      <c r="H14" s="2">
        <v>35</v>
      </c>
      <c r="I14" s="2">
        <v>289</v>
      </c>
      <c r="J14" s="2">
        <v>201</v>
      </c>
      <c r="K14" s="2">
        <v>182</v>
      </c>
      <c r="L14" s="2" t="s">
        <v>146</v>
      </c>
      <c r="M14" s="2">
        <v>22</v>
      </c>
      <c r="N14" s="2">
        <v>18</v>
      </c>
      <c r="O14" s="2">
        <v>182</v>
      </c>
      <c r="P14" s="2"/>
      <c r="Q14" s="2">
        <v>23</v>
      </c>
      <c r="R14" s="2">
        <v>44</v>
      </c>
      <c r="S14" s="2">
        <v>14</v>
      </c>
      <c r="T14" s="2">
        <v>128</v>
      </c>
      <c r="V14" s="2">
        <v>850</v>
      </c>
    </row>
    <row r="15" spans="1:23" s="12" customFormat="1" ht="6.75" customHeight="1">
      <c r="A15" s="51"/>
      <c r="B15" s="51"/>
      <c r="C15" s="45"/>
      <c r="D15" s="45"/>
      <c r="E15" s="45"/>
      <c r="F15" s="45"/>
      <c r="G15" s="45"/>
      <c r="H15" s="45"/>
      <c r="I15" s="45"/>
      <c r="J15" s="45"/>
      <c r="K15" s="45"/>
      <c r="L15" s="45"/>
      <c r="M15" s="45"/>
      <c r="N15" s="45"/>
      <c r="O15" s="45"/>
      <c r="P15" s="45"/>
      <c r="Q15" s="45"/>
      <c r="R15" s="45"/>
      <c r="S15" s="45"/>
      <c r="T15" s="45"/>
      <c r="U15" s="51"/>
      <c r="V15" s="45"/>
      <c r="W15" s="51"/>
    </row>
    <row r="16" spans="1:23" s="12" customFormat="1" ht="6.75" customHeight="1">
      <c r="C16" s="2"/>
      <c r="D16" s="2"/>
      <c r="E16" s="2"/>
      <c r="F16" s="2"/>
      <c r="G16" s="2"/>
      <c r="H16" s="2"/>
      <c r="I16" s="2"/>
      <c r="J16" s="2"/>
      <c r="K16" s="2"/>
      <c r="L16" s="2"/>
      <c r="M16" s="2"/>
      <c r="N16" s="2"/>
      <c r="O16" s="2"/>
      <c r="P16" s="2"/>
      <c r="Q16" s="2"/>
      <c r="R16" s="2"/>
      <c r="S16" s="2"/>
      <c r="T16" s="2"/>
      <c r="V16" s="2"/>
    </row>
    <row r="17" spans="1:23" s="12" customFormat="1">
      <c r="A17" s="12" t="s">
        <v>165</v>
      </c>
      <c r="C17" s="2"/>
      <c r="D17" s="2"/>
      <c r="E17" s="2"/>
      <c r="F17" s="2"/>
      <c r="G17" s="2"/>
      <c r="H17" s="2"/>
      <c r="I17" s="2"/>
      <c r="J17" s="2"/>
      <c r="K17" s="2"/>
      <c r="L17" s="2"/>
      <c r="M17" s="2"/>
      <c r="N17" s="2"/>
      <c r="O17" s="2"/>
      <c r="P17" s="2"/>
      <c r="Q17" s="2"/>
      <c r="R17" s="2"/>
      <c r="S17" s="2"/>
      <c r="T17" s="2"/>
    </row>
    <row r="18" spans="1:23" s="12" customFormat="1">
      <c r="A18" s="48" t="s">
        <v>176</v>
      </c>
      <c r="C18" s="2"/>
      <c r="D18" s="2"/>
      <c r="E18" s="2"/>
      <c r="F18" s="2"/>
      <c r="G18" s="2"/>
      <c r="H18" s="2"/>
      <c r="I18" s="2"/>
      <c r="J18" s="2"/>
      <c r="K18" s="2"/>
      <c r="L18" s="2"/>
      <c r="M18" s="2"/>
      <c r="N18" s="2"/>
      <c r="O18" s="2"/>
      <c r="P18" s="2"/>
      <c r="Q18" s="2"/>
      <c r="R18" s="2"/>
      <c r="S18" s="2"/>
      <c r="T18" s="2"/>
    </row>
    <row r="19" spans="1:23" s="12" customFormat="1">
      <c r="A19" s="12" t="s">
        <v>177</v>
      </c>
      <c r="C19" s="6">
        <v>6.5831364051178678</v>
      </c>
      <c r="D19" s="6">
        <v>4.807321147231062</v>
      </c>
      <c r="E19" s="6">
        <v>4.3637488132747473</v>
      </c>
      <c r="F19" s="6">
        <v>4.1186988423160358</v>
      </c>
      <c r="G19" s="6">
        <v>3.2846712909510045</v>
      </c>
      <c r="H19" s="6">
        <v>6.1174891869841748</v>
      </c>
      <c r="I19" s="42">
        <v>68.28378530152446</v>
      </c>
      <c r="J19" s="42">
        <v>29.855656909293515</v>
      </c>
      <c r="K19" s="42">
        <v>26.287176477062214</v>
      </c>
      <c r="L19" s="42">
        <v>26.470439021289554</v>
      </c>
      <c r="M19" s="42">
        <v>52.574922328030077</v>
      </c>
      <c r="N19" s="42">
        <v>92.239520655288501</v>
      </c>
      <c r="O19" s="42">
        <v>37.085216171481314</v>
      </c>
      <c r="P19" s="6"/>
      <c r="Q19" s="6">
        <v>9.461125952080117</v>
      </c>
      <c r="R19" s="42">
        <v>14.835106712318513</v>
      </c>
      <c r="S19" s="42">
        <v>58.567411654835354</v>
      </c>
      <c r="T19" s="6">
        <v>9.2101005060726369</v>
      </c>
      <c r="U19" s="6"/>
      <c r="V19" s="6">
        <v>6.1801019936241151</v>
      </c>
      <c r="W19" s="7" t="s">
        <v>138</v>
      </c>
    </row>
    <row r="20" spans="1:23" s="12" customFormat="1">
      <c r="A20" s="12" t="s">
        <v>178</v>
      </c>
      <c r="C20" s="6">
        <v>1.0637544597907602</v>
      </c>
      <c r="D20" s="6">
        <v>1.2353055613754389</v>
      </c>
      <c r="E20" s="6">
        <v>1.7828469898345924</v>
      </c>
      <c r="F20" s="6">
        <v>1.6939515989290501</v>
      </c>
      <c r="G20" s="6">
        <v>3.0556185089920036</v>
      </c>
      <c r="H20" s="5">
        <v>0.65734425712431643</v>
      </c>
      <c r="I20" s="6">
        <v>4.5620422417531534</v>
      </c>
      <c r="J20" s="6">
        <v>1.4587946558724962</v>
      </c>
      <c r="K20" s="6">
        <v>1.671547044903813</v>
      </c>
      <c r="L20" s="6">
        <v>1.8629093242031303</v>
      </c>
      <c r="M20" s="6">
        <v>4.0624717758978219</v>
      </c>
      <c r="N20" s="6">
        <v>2.3495095930236753</v>
      </c>
      <c r="O20" s="6">
        <v>1.850558154508479</v>
      </c>
      <c r="P20" s="6"/>
      <c r="Q20" s="5">
        <v>0.49404272706978691</v>
      </c>
      <c r="R20" s="6">
        <v>1.2618833355738457</v>
      </c>
      <c r="S20" s="6">
        <v>1.255215030047961</v>
      </c>
      <c r="T20" s="5">
        <v>0.78635371021859057</v>
      </c>
      <c r="U20" s="5"/>
      <c r="V20" s="5">
        <v>0.51199080452130319</v>
      </c>
      <c r="W20" s="7" t="s">
        <v>138</v>
      </c>
    </row>
    <row r="21" spans="1:23" s="12" customFormat="1">
      <c r="A21" s="12" t="s">
        <v>179</v>
      </c>
      <c r="C21" s="5">
        <v>0.20262087649469995</v>
      </c>
      <c r="D21" s="5">
        <v>0.11932112457102154</v>
      </c>
      <c r="E21" s="5">
        <v>0.17665003087205833</v>
      </c>
      <c r="F21" s="7">
        <v>9.9075947110638413E-2</v>
      </c>
      <c r="G21" s="5">
        <v>0.28592189674462232</v>
      </c>
      <c r="H21" s="5">
        <v>0.20008207649307924</v>
      </c>
      <c r="I21" s="5">
        <v>0.29979888836903501</v>
      </c>
      <c r="J21" s="5">
        <v>0.18830390161845817</v>
      </c>
      <c r="K21" s="7">
        <v>9.9105529217032751E-2</v>
      </c>
      <c r="L21" s="5">
        <v>0.10172718380973698</v>
      </c>
      <c r="M21" s="5">
        <v>0.23889993424067957</v>
      </c>
      <c r="N21" s="5">
        <v>0.25047503249870035</v>
      </c>
      <c r="O21" s="5">
        <v>0.14960359912938578</v>
      </c>
      <c r="P21" s="5"/>
      <c r="Q21" s="5">
        <v>3.5718910410965594E-2</v>
      </c>
      <c r="R21" s="7">
        <v>6.2066669100783046E-2</v>
      </c>
      <c r="S21" s="5">
        <v>0.3086937208188294</v>
      </c>
      <c r="T21" s="7">
        <v>3.2816703096712793E-2</v>
      </c>
      <c r="V21" s="7">
        <v>2.6377014236660029E-2</v>
      </c>
      <c r="W21" s="7" t="s">
        <v>138</v>
      </c>
    </row>
    <row r="22" spans="1:23" s="12" customFormat="1">
      <c r="A22" s="12" t="s">
        <v>153</v>
      </c>
      <c r="C22" s="7" t="s">
        <v>35</v>
      </c>
      <c r="D22" s="7" t="s">
        <v>35</v>
      </c>
      <c r="E22" s="7" t="s">
        <v>35</v>
      </c>
      <c r="F22" s="7" t="s">
        <v>35</v>
      </c>
      <c r="G22" s="7" t="s">
        <v>35</v>
      </c>
      <c r="H22" s="7" t="s">
        <v>35</v>
      </c>
      <c r="I22" s="7" t="s">
        <v>35</v>
      </c>
      <c r="J22" s="7" t="s">
        <v>35</v>
      </c>
      <c r="K22" s="7" t="s">
        <v>35</v>
      </c>
      <c r="L22" s="7" t="s">
        <v>35</v>
      </c>
      <c r="M22" s="7" t="s">
        <v>35</v>
      </c>
      <c r="N22" s="7" t="s">
        <v>35</v>
      </c>
      <c r="O22" s="7" t="s">
        <v>35</v>
      </c>
      <c r="P22" s="7"/>
      <c r="Q22" s="7" t="s">
        <v>35</v>
      </c>
      <c r="R22" s="7" t="s">
        <v>35</v>
      </c>
      <c r="S22" s="7" t="s">
        <v>35</v>
      </c>
      <c r="T22" s="7" t="s">
        <v>35</v>
      </c>
      <c r="U22" s="7"/>
      <c r="V22" s="7" t="s">
        <v>35</v>
      </c>
      <c r="W22" s="7" t="s">
        <v>138</v>
      </c>
    </row>
    <row r="23" spans="1:23" s="12" customFormat="1">
      <c r="A23" s="12" t="s">
        <v>152</v>
      </c>
      <c r="C23" s="7" t="s">
        <v>35</v>
      </c>
      <c r="D23" s="7" t="s">
        <v>35</v>
      </c>
      <c r="E23" s="7" t="s">
        <v>35</v>
      </c>
      <c r="F23" s="7" t="s">
        <v>35</v>
      </c>
      <c r="G23" s="7" t="s">
        <v>35</v>
      </c>
      <c r="H23" s="7" t="s">
        <v>35</v>
      </c>
      <c r="I23" s="7" t="s">
        <v>35</v>
      </c>
      <c r="J23" s="7" t="s">
        <v>35</v>
      </c>
      <c r="K23" s="7" t="s">
        <v>35</v>
      </c>
      <c r="L23" s="7" t="s">
        <v>35</v>
      </c>
      <c r="M23" s="7" t="s">
        <v>35</v>
      </c>
      <c r="N23" s="7" t="s">
        <v>35</v>
      </c>
      <c r="O23" s="7" t="s">
        <v>35</v>
      </c>
      <c r="P23" s="7"/>
      <c r="Q23" s="7" t="s">
        <v>35</v>
      </c>
      <c r="R23" s="7" t="s">
        <v>35</v>
      </c>
      <c r="S23" s="7" t="s">
        <v>35</v>
      </c>
      <c r="T23" s="7" t="s">
        <v>35</v>
      </c>
      <c r="U23" s="7"/>
      <c r="V23" s="7" t="s">
        <v>35</v>
      </c>
      <c r="W23" s="7" t="s">
        <v>138</v>
      </c>
    </row>
    <row r="24" spans="1:23" s="12" customFormat="1">
      <c r="A24" s="12" t="s">
        <v>162</v>
      </c>
      <c r="C24" s="7">
        <v>4.2853008956405092E-2</v>
      </c>
      <c r="D24" s="11">
        <v>3.4076375458685082E-2</v>
      </c>
      <c r="E24" s="11">
        <v>2.9533371388104759E-2</v>
      </c>
      <c r="F24" s="11">
        <v>2.9382828158272117E-2</v>
      </c>
      <c r="G24" s="7">
        <v>2.0401520095331575E-2</v>
      </c>
      <c r="H24" s="7">
        <v>3.6954352580611353E-2</v>
      </c>
      <c r="I24" s="5">
        <v>0.48980891257784265</v>
      </c>
      <c r="J24" s="5">
        <v>0.27740533545130253</v>
      </c>
      <c r="K24" s="5">
        <v>0.19624397593104401</v>
      </c>
      <c r="L24" s="5">
        <v>0.19693312521524192</v>
      </c>
      <c r="M24" s="7" t="s">
        <v>35</v>
      </c>
      <c r="N24" s="5">
        <v>0.7204390625216045</v>
      </c>
      <c r="O24" s="5">
        <v>0.26484328944131169</v>
      </c>
      <c r="P24" s="5"/>
      <c r="Q24" s="5">
        <v>6.2495143950445753E-2</v>
      </c>
      <c r="R24" s="5">
        <v>0.1024356330949826</v>
      </c>
      <c r="S24" s="5">
        <v>0.48994926312293025</v>
      </c>
      <c r="T24" s="7">
        <v>6.4802707160031239E-2</v>
      </c>
      <c r="V24" s="7">
        <v>4.3548601996555497E-2</v>
      </c>
      <c r="W24" s="7" t="s">
        <v>138</v>
      </c>
    </row>
    <row r="25" spans="1:23" s="12" customFormat="1">
      <c r="A25" s="12" t="s">
        <v>180</v>
      </c>
      <c r="C25" s="7">
        <v>0.1834682364455397</v>
      </c>
      <c r="D25" s="7">
        <v>0.15156108177064942</v>
      </c>
      <c r="E25" s="7">
        <v>0.11173258577265004</v>
      </c>
      <c r="F25" s="7">
        <v>0.11506610209933175</v>
      </c>
      <c r="G25" s="11">
        <v>9.0665339169525863E-2</v>
      </c>
      <c r="H25" s="7">
        <v>0.16385479001408657</v>
      </c>
      <c r="I25" s="7">
        <v>2.0086376166554656</v>
      </c>
      <c r="J25" s="7">
        <v>0.91196029292399217</v>
      </c>
      <c r="K25" s="7">
        <v>0.76287344922925349</v>
      </c>
      <c r="L25" s="7">
        <v>0.76898506973758218</v>
      </c>
      <c r="M25" s="5">
        <v>1.613254451271662</v>
      </c>
      <c r="N25" s="5">
        <v>2.7727335837231775</v>
      </c>
      <c r="O25" s="5">
        <v>1.067037982689645</v>
      </c>
      <c r="P25" s="5"/>
      <c r="Q25" s="7">
        <v>0.27534852514223984</v>
      </c>
      <c r="R25" s="7">
        <v>0.43739324439269422</v>
      </c>
      <c r="S25" s="5">
        <v>1.9437885045258938</v>
      </c>
      <c r="T25" s="7">
        <v>0.27447195659574308</v>
      </c>
      <c r="V25" s="7">
        <v>0.18350876901504243</v>
      </c>
      <c r="W25" s="7" t="s">
        <v>138</v>
      </c>
    </row>
    <row r="26" spans="1:23" s="12" customFormat="1">
      <c r="A26" s="12" t="s">
        <v>181</v>
      </c>
      <c r="C26" s="5">
        <v>0.32891953572160054</v>
      </c>
      <c r="D26" s="5">
        <v>0.24193343593338085</v>
      </c>
      <c r="E26" s="5">
        <v>0.52898385447410023</v>
      </c>
      <c r="F26" s="5">
        <v>0.20681774162567296</v>
      </c>
      <c r="G26" s="5">
        <v>0.13116169035405245</v>
      </c>
      <c r="H26" s="5">
        <v>0.92287256143347873</v>
      </c>
      <c r="I26" s="6">
        <v>1.5623695339372736</v>
      </c>
      <c r="J26" s="6">
        <v>1.0457559065045807</v>
      </c>
      <c r="K26" s="5">
        <v>0.59024268392187196</v>
      </c>
      <c r="L26" s="5">
        <v>0.59513614227952927</v>
      </c>
      <c r="M26" s="6">
        <v>1.4788356094515895</v>
      </c>
      <c r="N26" s="6">
        <v>1.4279430506782624</v>
      </c>
      <c r="O26" s="6">
        <v>1.073400282301175</v>
      </c>
      <c r="P26" s="6"/>
      <c r="Q26" s="5">
        <v>0.48703229256041375</v>
      </c>
      <c r="R26" s="5">
        <v>0.17485827000837387</v>
      </c>
      <c r="S26" s="5">
        <v>0.2513086374768192</v>
      </c>
      <c r="T26" s="5">
        <v>0.26857885781436336</v>
      </c>
      <c r="V26" s="5">
        <v>0.15432143803811307</v>
      </c>
      <c r="W26" s="7" t="s">
        <v>138</v>
      </c>
    </row>
    <row r="27" spans="1:23" s="12" customFormat="1">
      <c r="A27" s="12" t="s">
        <v>182</v>
      </c>
      <c r="C27" s="5">
        <v>0.3786056039852318</v>
      </c>
      <c r="D27" s="5">
        <v>0.13941599265676249</v>
      </c>
      <c r="E27" s="5">
        <v>0.19853314027496952</v>
      </c>
      <c r="F27" s="5">
        <v>0.33880607804602803</v>
      </c>
      <c r="G27" s="5">
        <v>0.11750301343000934</v>
      </c>
      <c r="H27" s="5">
        <v>0.29168642477764883</v>
      </c>
      <c r="I27" s="5">
        <v>0.52862305043541946</v>
      </c>
      <c r="J27" s="5">
        <v>0.42117769954755641</v>
      </c>
      <c r="K27" s="5">
        <v>0.20600464325217099</v>
      </c>
      <c r="L27" s="7" t="s">
        <v>35</v>
      </c>
      <c r="M27" s="7" t="s">
        <v>35</v>
      </c>
      <c r="N27" s="7" t="s">
        <v>35</v>
      </c>
      <c r="O27" s="5">
        <v>0.29072648258971706</v>
      </c>
      <c r="P27" s="5"/>
      <c r="Q27" s="7">
        <v>5.7107017780370035E-2</v>
      </c>
      <c r="R27" s="5">
        <v>0.13025588335379923</v>
      </c>
      <c r="S27" s="5">
        <v>0.12159908345339129</v>
      </c>
      <c r="T27" s="7">
        <v>7.0438555710261641E-2</v>
      </c>
      <c r="U27" s="62"/>
      <c r="V27" s="7">
        <v>5.3240088764958803E-2</v>
      </c>
      <c r="W27" s="7" t="s">
        <v>138</v>
      </c>
    </row>
    <row r="28" spans="1:23" s="12" customFormat="1">
      <c r="A28" s="12" t="s">
        <v>183</v>
      </c>
      <c r="C28" s="7">
        <v>4.0530788917121766E-2</v>
      </c>
      <c r="D28" s="5">
        <v>0.1110892093488077</v>
      </c>
      <c r="E28" s="7">
        <v>3.3040511474319877E-2</v>
      </c>
      <c r="F28" s="7">
        <v>5.0854959435575345E-2</v>
      </c>
      <c r="G28" s="5">
        <v>0.20433994592800678</v>
      </c>
      <c r="H28" s="5">
        <v>0.13996728479278411</v>
      </c>
      <c r="I28" s="7">
        <v>5.7675371746860896E-2</v>
      </c>
      <c r="J28" s="5">
        <v>0.13631051293264446</v>
      </c>
      <c r="K28" s="7">
        <v>4.6029031866263899E-2</v>
      </c>
      <c r="L28" s="7" t="s">
        <v>35</v>
      </c>
      <c r="M28" s="7" t="s">
        <v>35</v>
      </c>
      <c r="N28" s="7" t="s">
        <v>35</v>
      </c>
      <c r="O28" s="5">
        <v>0.11023557994949837</v>
      </c>
      <c r="P28" s="5"/>
      <c r="Q28" s="7">
        <v>1.5298786750744385E-2</v>
      </c>
      <c r="R28" s="7">
        <v>2.4795073017810917E-2</v>
      </c>
      <c r="S28" s="7">
        <v>4.1386124651656177E-2</v>
      </c>
      <c r="T28" s="7">
        <v>1.9990268903772267E-2</v>
      </c>
      <c r="U28" s="62"/>
      <c r="V28" s="7">
        <v>1.4014072455140412E-2</v>
      </c>
      <c r="W28" s="7" t="s">
        <v>138</v>
      </c>
    </row>
    <row r="29" spans="1:23" s="12" customFormat="1" ht="6.75" customHeight="1"/>
    <row r="30" spans="1:23" s="12" customFormat="1" ht="6.75" customHeight="1">
      <c r="A30" s="40"/>
      <c r="B30" s="40"/>
      <c r="C30" s="40"/>
      <c r="D30" s="40"/>
      <c r="E30" s="40"/>
      <c r="F30" s="40"/>
      <c r="G30" s="40"/>
      <c r="H30" s="40"/>
      <c r="I30" s="40"/>
      <c r="J30" s="40"/>
      <c r="K30" s="40"/>
      <c r="L30" s="40"/>
      <c r="M30" s="40"/>
      <c r="N30" s="40"/>
      <c r="O30" s="40"/>
      <c r="P30" s="40"/>
      <c r="Q30" s="40"/>
      <c r="R30" s="40"/>
      <c r="S30" s="40"/>
      <c r="T30" s="40"/>
      <c r="U30" s="40"/>
      <c r="V30" s="40"/>
      <c r="W30" s="40"/>
    </row>
    <row r="31" spans="1:23" s="12" customFormat="1" ht="15">
      <c r="A31" s="12" t="s">
        <v>170</v>
      </c>
      <c r="C31" s="11">
        <v>3.3161264134470882E-2</v>
      </c>
      <c r="D31" s="11">
        <v>3.1935073968364688E-2</v>
      </c>
      <c r="E31" s="11">
        <v>3.7527973838944149E-2</v>
      </c>
      <c r="F31" s="11">
        <v>3.6252788779227468E-2</v>
      </c>
      <c r="G31" s="11">
        <v>3.1951359097815372E-2</v>
      </c>
      <c r="H31" s="11">
        <v>3.202634937028713E-2</v>
      </c>
      <c r="I31" s="11">
        <v>3.4613240109785802E-2</v>
      </c>
      <c r="J31" s="11">
        <v>4.3184298431688174E-2</v>
      </c>
      <c r="K31" s="11">
        <v>3.6515811185169313E-2</v>
      </c>
      <c r="L31" s="11">
        <v>3.6352073194103489E-2</v>
      </c>
      <c r="M31" s="7" t="s">
        <v>35</v>
      </c>
      <c r="N31" s="11">
        <v>3.6882859018587906E-2</v>
      </c>
      <c r="O31" s="11">
        <v>3.523142568411864E-2</v>
      </c>
      <c r="P31" s="11"/>
      <c r="Q31" s="11">
        <v>3.2230236502585552E-2</v>
      </c>
      <c r="R31" s="11">
        <v>3.3244402196792477E-2</v>
      </c>
      <c r="S31" s="11">
        <v>3.5782435102839891E-2</v>
      </c>
      <c r="T31" s="11">
        <v>3.3513186607357401E-2</v>
      </c>
      <c r="V31" s="11">
        <v>3.3684415085137726E-2</v>
      </c>
      <c r="W31" s="7" t="s">
        <v>138</v>
      </c>
    </row>
    <row r="32" spans="1:23" s="12" customFormat="1" ht="15">
      <c r="A32" s="12" t="s">
        <v>171</v>
      </c>
      <c r="C32" s="7" t="s">
        <v>35</v>
      </c>
      <c r="D32" s="7" t="s">
        <v>35</v>
      </c>
      <c r="E32" s="7" t="s">
        <v>35</v>
      </c>
      <c r="F32" s="7" t="s">
        <v>35</v>
      </c>
      <c r="G32" s="7" t="s">
        <v>35</v>
      </c>
      <c r="H32" s="7" t="s">
        <v>35</v>
      </c>
      <c r="I32" s="14">
        <v>0.2829006467198677</v>
      </c>
      <c r="J32" s="14">
        <v>0.28377782902186249</v>
      </c>
      <c r="K32" s="14">
        <v>0.28315123304221329</v>
      </c>
      <c r="L32" s="14">
        <v>0.28304075533053885</v>
      </c>
      <c r="M32" s="14">
        <v>0.28260724989726627</v>
      </c>
      <c r="N32" s="14">
        <v>0.28312995637671512</v>
      </c>
      <c r="O32" s="14">
        <v>0.28295135293818485</v>
      </c>
      <c r="P32" s="14"/>
      <c r="Q32" s="7" t="s">
        <v>35</v>
      </c>
      <c r="R32" s="14">
        <v>0.28323769242521607</v>
      </c>
      <c r="S32" s="14">
        <v>0.28352939554765971</v>
      </c>
      <c r="T32" s="14">
        <v>0.28294775620385226</v>
      </c>
      <c r="V32" s="14">
        <v>0.28283448952862866</v>
      </c>
      <c r="W32" s="7" t="s">
        <v>138</v>
      </c>
    </row>
    <row r="33" spans="1:23" s="12" customFormat="1">
      <c r="A33" s="55" t="s">
        <v>7</v>
      </c>
      <c r="C33" s="7" t="s">
        <v>35</v>
      </c>
      <c r="D33" s="7" t="s">
        <v>35</v>
      </c>
      <c r="E33" s="7" t="s">
        <v>35</v>
      </c>
      <c r="F33" s="7" t="s">
        <v>35</v>
      </c>
      <c r="G33" s="7" t="s">
        <v>35</v>
      </c>
      <c r="H33" s="7" t="s">
        <v>35</v>
      </c>
      <c r="I33" s="15">
        <v>7.0503295237317403</v>
      </c>
      <c r="J33" s="15">
        <v>12.015640457241368</v>
      </c>
      <c r="K33" s="15">
        <v>18.486773720513103</v>
      </c>
      <c r="L33" s="15">
        <v>7.7042779396183514</v>
      </c>
      <c r="M33" s="15">
        <v>8.0091621782416045</v>
      </c>
      <c r="N33" s="15">
        <v>6.8426861389171849</v>
      </c>
      <c r="O33" s="15">
        <v>16.762954510202377</v>
      </c>
      <c r="P33" s="15"/>
      <c r="Q33" s="7" t="s">
        <v>35</v>
      </c>
      <c r="R33" s="15">
        <v>78.09127478088476</v>
      </c>
      <c r="S33" s="15">
        <v>60.739685289825019</v>
      </c>
      <c r="T33" s="15">
        <v>51.300292162884894</v>
      </c>
      <c r="U33" s="15"/>
      <c r="V33" s="15">
        <v>21.913586395680859</v>
      </c>
      <c r="W33" s="7" t="s">
        <v>138</v>
      </c>
    </row>
    <row r="34" spans="1:23" s="12" customFormat="1">
      <c r="A34" s="47" t="s">
        <v>174</v>
      </c>
      <c r="C34" s="7" t="s">
        <v>35</v>
      </c>
      <c r="D34" s="7" t="s">
        <v>35</v>
      </c>
      <c r="E34" s="7" t="s">
        <v>35</v>
      </c>
      <c r="F34" s="7" t="s">
        <v>35</v>
      </c>
      <c r="G34" s="7" t="s">
        <v>35</v>
      </c>
      <c r="H34" s="7" t="s">
        <v>35</v>
      </c>
      <c r="I34" s="16">
        <v>4.5494858001382532</v>
      </c>
      <c r="J34" s="16">
        <v>35.570318909314835</v>
      </c>
      <c r="K34" s="16">
        <v>13.411265691556373</v>
      </c>
      <c r="M34" s="16">
        <v>-5.8262523423024959</v>
      </c>
      <c r="N34" s="16">
        <v>12.658833856078466</v>
      </c>
      <c r="O34" s="16">
        <v>6.3426696485091583</v>
      </c>
      <c r="P34" s="16"/>
      <c r="Q34" s="7" t="s">
        <v>35</v>
      </c>
      <c r="R34" s="16">
        <v>16.468830903202392</v>
      </c>
      <c r="S34" s="16">
        <v>26.784672727839798</v>
      </c>
      <c r="T34" s="16">
        <v>6.2154740869768688</v>
      </c>
      <c r="U34" s="63"/>
      <c r="V34" s="16">
        <v>2.2098909590995142</v>
      </c>
      <c r="W34" s="7" t="s">
        <v>138</v>
      </c>
    </row>
    <row r="35" spans="1:23" s="12" customFormat="1">
      <c r="A35" s="47" t="s">
        <v>175</v>
      </c>
      <c r="C35" s="7" t="s">
        <v>35</v>
      </c>
      <c r="D35" s="7" t="s">
        <v>35</v>
      </c>
      <c r="E35" s="7" t="s">
        <v>35</v>
      </c>
      <c r="F35" s="7" t="s">
        <v>35</v>
      </c>
      <c r="G35" s="7" t="s">
        <v>35</v>
      </c>
      <c r="H35" s="7" t="s">
        <v>35</v>
      </c>
      <c r="I35" s="16">
        <v>0.1071978566380416</v>
      </c>
      <c r="J35" s="16">
        <v>4.2224892717723783</v>
      </c>
      <c r="K35" s="16">
        <v>3.0174304017882569</v>
      </c>
      <c r="L35" s="42">
        <v>-0.40591545781398786</v>
      </c>
      <c r="M35" s="7" t="s">
        <v>138</v>
      </c>
      <c r="N35" s="16">
        <v>1.0908427311928648</v>
      </c>
      <c r="O35" s="16">
        <v>-4.4859741010760956E-2</v>
      </c>
      <c r="P35" s="16"/>
      <c r="Q35" s="7" t="s">
        <v>35</v>
      </c>
      <c r="R35" s="16">
        <v>16.501475439831825</v>
      </c>
      <c r="S35" s="16">
        <v>18.862059467590342</v>
      </c>
      <c r="T35" s="16">
        <v>5.285952933737903</v>
      </c>
      <c r="U35" s="16"/>
      <c r="V35" s="16">
        <v>0.69582268184653628</v>
      </c>
      <c r="W35" s="7" t="s">
        <v>138</v>
      </c>
    </row>
    <row r="36" spans="1:23" s="12" customFormat="1" ht="6.75" customHeight="1"/>
    <row r="37" spans="1:23" s="12" customFormat="1" ht="6.75" customHeight="1">
      <c r="A37" s="40"/>
      <c r="B37" s="40"/>
      <c r="C37" s="40"/>
      <c r="D37" s="40"/>
      <c r="E37" s="40"/>
      <c r="F37" s="40"/>
      <c r="G37" s="40"/>
      <c r="H37" s="40"/>
      <c r="I37" s="40"/>
      <c r="J37" s="40"/>
      <c r="K37" s="40"/>
      <c r="L37" s="40"/>
      <c r="M37" s="40"/>
      <c r="N37" s="40"/>
      <c r="O37" s="40"/>
      <c r="P37" s="40"/>
      <c r="Q37" s="40"/>
      <c r="R37" s="40"/>
      <c r="S37" s="40"/>
      <c r="T37" s="40"/>
      <c r="U37" s="40"/>
      <c r="V37" s="40"/>
      <c r="W37" s="40"/>
    </row>
    <row r="38" spans="1:23" s="12" customFormat="1">
      <c r="A38" s="12" t="s">
        <v>10</v>
      </c>
      <c r="C38" s="6">
        <f t="shared" ref="C38:O38" si="0">C20/C21</f>
        <v>5.2499746235111431</v>
      </c>
      <c r="D38" s="42">
        <f t="shared" si="0"/>
        <v>10.352781754417412</v>
      </c>
      <c r="E38" s="42">
        <f t="shared" si="0"/>
        <v>10.092537097408426</v>
      </c>
      <c r="F38" s="42">
        <f t="shared" si="0"/>
        <v>17.097505987375616</v>
      </c>
      <c r="G38" s="42">
        <f t="shared" si="0"/>
        <v>10.686899267883632</v>
      </c>
      <c r="H38" s="6">
        <f t="shared" si="0"/>
        <v>3.2853730261393688</v>
      </c>
      <c r="I38" s="42">
        <f t="shared" si="0"/>
        <v>15.217008530523785</v>
      </c>
      <c r="J38" s="6">
        <f t="shared" si="0"/>
        <v>7.7470229949260929</v>
      </c>
      <c r="K38" s="42">
        <f t="shared" si="0"/>
        <v>16.866334886757588</v>
      </c>
      <c r="L38" s="42">
        <f t="shared" si="0"/>
        <v>18.312797567338325</v>
      </c>
      <c r="M38" s="42">
        <f t="shared" si="0"/>
        <v>17.004909561026029</v>
      </c>
      <c r="N38" s="6">
        <f t="shared" si="0"/>
        <v>9.3802147447006181</v>
      </c>
      <c r="O38" s="42">
        <f t="shared" si="0"/>
        <v>12.369743544124297</v>
      </c>
      <c r="P38" s="42"/>
      <c r="Q38" s="42">
        <f>Q20/Q21</f>
        <v>13.83140530843621</v>
      </c>
      <c r="R38" s="42">
        <f>R20/R21</f>
        <v>20.331094834891431</v>
      </c>
      <c r="S38" s="6">
        <f>S20/S21</f>
        <v>4.0662149742418618</v>
      </c>
      <c r="T38" s="42">
        <f>T20/T21</f>
        <v>23.96199605734796</v>
      </c>
      <c r="U38" s="42"/>
      <c r="V38" s="42">
        <f>V20/V21</f>
        <v>19.410491268178262</v>
      </c>
      <c r="W38" s="7" t="s">
        <v>138</v>
      </c>
    </row>
    <row r="39" spans="1:23" s="12" customFormat="1">
      <c r="A39" s="12" t="s">
        <v>11</v>
      </c>
      <c r="C39" s="6">
        <f t="shared" ref="C39:O39" si="1">C19/C25</f>
        <v>35.881613802245226</v>
      </c>
      <c r="D39" s="6">
        <f t="shared" si="1"/>
        <v>31.718704373631784</v>
      </c>
      <c r="E39" s="6">
        <f t="shared" si="1"/>
        <v>39.055292447576278</v>
      </c>
      <c r="F39" s="6">
        <f t="shared" si="1"/>
        <v>35.794198005947358</v>
      </c>
      <c r="G39" s="6">
        <f t="shared" si="1"/>
        <v>36.228522619976452</v>
      </c>
      <c r="H39" s="6">
        <f t="shared" si="1"/>
        <v>37.334820583873409</v>
      </c>
      <c r="I39" s="6">
        <f t="shared" si="1"/>
        <v>33.995074440168139</v>
      </c>
      <c r="J39" s="6">
        <f t="shared" si="1"/>
        <v>32.737891266699975</v>
      </c>
      <c r="K39" s="6">
        <f t="shared" si="1"/>
        <v>34.458109013520762</v>
      </c>
      <c r="L39" s="6">
        <f t="shared" si="1"/>
        <v>34.422565616680501</v>
      </c>
      <c r="M39" s="6">
        <f t="shared" si="1"/>
        <v>32.589355192286888</v>
      </c>
      <c r="N39" s="6">
        <f t="shared" si="1"/>
        <v>33.266636649393092</v>
      </c>
      <c r="O39" s="6">
        <f t="shared" si="1"/>
        <v>34.755291538921526</v>
      </c>
      <c r="P39" s="6"/>
      <c r="Q39" s="6">
        <f>Q19/Q25</f>
        <v>34.360547045576794</v>
      </c>
      <c r="R39" s="6">
        <f>R19/R25</f>
        <v>33.91709154748505</v>
      </c>
      <c r="S39" s="6">
        <f>S19/S25</f>
        <v>30.130547391584884</v>
      </c>
      <c r="T39" s="6">
        <f>T19/T25</f>
        <v>33.555706820852969</v>
      </c>
      <c r="V39" s="6">
        <f>V19/V25</f>
        <v>33.677420576656608</v>
      </c>
      <c r="W39" s="7" t="s">
        <v>138</v>
      </c>
    </row>
    <row r="40" spans="1:23" s="12" customFormat="1">
      <c r="A40" s="12" t="s">
        <v>12</v>
      </c>
      <c r="C40" s="5">
        <f t="shared" ref="C40:O40" si="2">C21/C26</f>
        <v>0.61601958682745883</v>
      </c>
      <c r="D40" s="5">
        <f t="shared" si="2"/>
        <v>0.49319815638826364</v>
      </c>
      <c r="E40" s="5">
        <f t="shared" si="2"/>
        <v>0.33394219762657679</v>
      </c>
      <c r="F40" s="5">
        <f t="shared" si="2"/>
        <v>0.47904955509068275</v>
      </c>
      <c r="G40" s="5">
        <f t="shared" si="2"/>
        <v>2.1799192734770081</v>
      </c>
      <c r="H40" s="5">
        <f t="shared" si="2"/>
        <v>0.21680358139838496</v>
      </c>
      <c r="I40" s="5">
        <f t="shared" si="2"/>
        <v>0.19188731081661722</v>
      </c>
      <c r="J40" s="5">
        <f t="shared" si="2"/>
        <v>0.1800648702505161</v>
      </c>
      <c r="K40" s="5">
        <f t="shared" si="2"/>
        <v>0.16790640852763361</v>
      </c>
      <c r="L40" s="5">
        <f t="shared" si="2"/>
        <v>0.17093094601866204</v>
      </c>
      <c r="M40" s="5">
        <f t="shared" si="2"/>
        <v>0.16154597083936401</v>
      </c>
      <c r="N40" s="5">
        <f t="shared" si="2"/>
        <v>0.1754096792443694</v>
      </c>
      <c r="O40" s="5">
        <f t="shared" si="2"/>
        <v>0.13937354181486042</v>
      </c>
      <c r="P40" s="5"/>
      <c r="Q40" s="5">
        <f>Q21/Q26</f>
        <v>7.3339922129567733E-2</v>
      </c>
      <c r="R40" s="5">
        <f>R21/R26</f>
        <v>0.35495415285654325</v>
      </c>
      <c r="S40" s="5">
        <f>S21/S26</f>
        <v>1.2283450498087374</v>
      </c>
      <c r="T40" s="5">
        <f>T21/T26</f>
        <v>0.12218647202452204</v>
      </c>
      <c r="U40" s="2"/>
      <c r="V40" s="5">
        <f>V21/V26</f>
        <v>0.1709225534183115</v>
      </c>
      <c r="W40" s="7" t="s">
        <v>138</v>
      </c>
    </row>
    <row r="41" spans="1:23" s="12" customFormat="1">
      <c r="A41" s="12" t="s">
        <v>13</v>
      </c>
      <c r="C41" s="7">
        <f>C24/C25</f>
        <v>0.23357181486357986</v>
      </c>
      <c r="D41" s="7">
        <f t="shared" ref="D41:V41" si="3">D24/D25</f>
        <v>0.22483592133666169</v>
      </c>
      <c r="E41" s="7">
        <f t="shared" si="3"/>
        <v>0.26432191812152578</v>
      </c>
      <c r="F41" s="7">
        <f t="shared" si="3"/>
        <v>0.25535607465791405</v>
      </c>
      <c r="G41" s="7">
        <f t="shared" si="3"/>
        <v>0.22502006039137906</v>
      </c>
      <c r="H41" s="7">
        <f t="shared" si="3"/>
        <v>0.22553110945022964</v>
      </c>
      <c r="I41" s="7">
        <f t="shared" si="3"/>
        <v>0.24385130922391654</v>
      </c>
      <c r="J41" s="7">
        <f t="shared" si="3"/>
        <v>0.30418576072195613</v>
      </c>
      <c r="K41" s="7">
        <f t="shared" si="3"/>
        <v>0.25724315891359606</v>
      </c>
      <c r="L41" s="7">
        <f>L24/L25</f>
        <v>0.25609486187091485</v>
      </c>
      <c r="M41" s="7" t="s">
        <v>35</v>
      </c>
      <c r="N41" s="7">
        <f t="shared" si="3"/>
        <v>0.25982989016716557</v>
      </c>
      <c r="O41" s="7">
        <f t="shared" si="3"/>
        <v>0.24820418179841222</v>
      </c>
      <c r="P41" s="7"/>
      <c r="Q41" s="7">
        <f t="shared" si="3"/>
        <v>0.22696741854041871</v>
      </c>
      <c r="R41" s="7">
        <f t="shared" si="3"/>
        <v>0.23419573669275809</v>
      </c>
      <c r="S41" s="7">
        <f t="shared" si="3"/>
        <v>0.25205893644403093</v>
      </c>
      <c r="T41" s="7">
        <f t="shared" si="3"/>
        <v>0.23609955626714943</v>
      </c>
      <c r="U41" s="7"/>
      <c r="V41" s="7">
        <f t="shared" si="3"/>
        <v>0.23731074122668094</v>
      </c>
      <c r="W41" s="7" t="s">
        <v>138</v>
      </c>
    </row>
    <row r="42" spans="1:23" s="12" customFormat="1">
      <c r="A42" s="12" t="s">
        <v>14</v>
      </c>
      <c r="C42" s="42">
        <f t="shared" ref="C42:O42" si="4">C19/C20</f>
        <v>6.1885864209798624</v>
      </c>
      <c r="D42" s="6">
        <f t="shared" si="4"/>
        <v>3.8916048769977181</v>
      </c>
      <c r="E42" s="6">
        <f t="shared" si="4"/>
        <v>2.4476294590370897</v>
      </c>
      <c r="F42" s="6">
        <f t="shared" si="4"/>
        <v>2.4314147139268671</v>
      </c>
      <c r="G42" s="6">
        <f t="shared" si="4"/>
        <v>1.0749611842201341</v>
      </c>
      <c r="H42" s="6">
        <f t="shared" si="4"/>
        <v>9.3063704758696026</v>
      </c>
      <c r="I42" s="42">
        <f t="shared" si="4"/>
        <v>14.967810836245915</v>
      </c>
      <c r="J42" s="42">
        <f t="shared" si="4"/>
        <v>20.465976338141317</v>
      </c>
      <c r="K42" s="42">
        <f t="shared" si="4"/>
        <v>15.726255840184789</v>
      </c>
      <c r="L42" s="42">
        <f t="shared" si="4"/>
        <v>14.209193478921703</v>
      </c>
      <c r="M42" s="6">
        <f t="shared" si="4"/>
        <v>12.941609253743263</v>
      </c>
      <c r="N42" s="42">
        <f t="shared" si="4"/>
        <v>39.259052582365442</v>
      </c>
      <c r="O42" s="42">
        <f t="shared" si="4"/>
        <v>20.040016619381195</v>
      </c>
      <c r="P42" s="42"/>
      <c r="Q42" s="42">
        <f>Q19/Q20</f>
        <v>19.150420467061483</v>
      </c>
      <c r="R42" s="42">
        <f>R19/R20</f>
        <v>11.756321915109687</v>
      </c>
      <c r="S42" s="42">
        <f>S19/S20</f>
        <v>46.65926574556515</v>
      </c>
      <c r="T42" s="42">
        <f>T19/T20</f>
        <v>11.712414383487062</v>
      </c>
      <c r="U42" s="42"/>
      <c r="V42" s="42">
        <f>V19/V20</f>
        <v>12.070728495607131</v>
      </c>
      <c r="W42" s="7" t="s">
        <v>138</v>
      </c>
    </row>
    <row r="43" spans="1:23" s="12" customFormat="1">
      <c r="A43" s="12" t="s">
        <v>15</v>
      </c>
      <c r="C43" s="5">
        <f t="shared" ref="C43:O43" si="5">C25/C26</f>
        <v>0.55779063424444419</v>
      </c>
      <c r="D43" s="5">
        <f t="shared" si="5"/>
        <v>0.62645777416389647</v>
      </c>
      <c r="E43" s="5">
        <f t="shared" si="5"/>
        <v>0.21122116455469364</v>
      </c>
      <c r="F43" s="5">
        <f t="shared" si="5"/>
        <v>0.55636475475877756</v>
      </c>
      <c r="G43" s="5">
        <f t="shared" si="5"/>
        <v>0.69124863307866491</v>
      </c>
      <c r="H43" s="5">
        <f t="shared" si="5"/>
        <v>0.17754866366334951</v>
      </c>
      <c r="I43" s="6">
        <f t="shared" si="5"/>
        <v>1.2856354230062124</v>
      </c>
      <c r="J43" s="5">
        <f t="shared" si="5"/>
        <v>0.87205846723084945</v>
      </c>
      <c r="K43" s="6">
        <f t="shared" si="5"/>
        <v>1.2924742144372465</v>
      </c>
      <c r="L43" s="6">
        <f t="shared" si="5"/>
        <v>1.2921162320812267</v>
      </c>
      <c r="M43" s="6">
        <f t="shared" si="5"/>
        <v>1.0908950534873314</v>
      </c>
      <c r="N43" s="6">
        <f t="shared" si="5"/>
        <v>1.9417676232999275</v>
      </c>
      <c r="O43" s="5">
        <f t="shared" si="5"/>
        <v>0.99407276137668754</v>
      </c>
      <c r="P43" s="5"/>
      <c r="Q43" s="5">
        <f>Q25/Q26</f>
        <v>0.56535989368319828</v>
      </c>
      <c r="R43" s="6">
        <f>R25/R26</f>
        <v>2.5014158287837782</v>
      </c>
      <c r="S43" s="6">
        <f>S25/S26</f>
        <v>7.7346665201875107</v>
      </c>
      <c r="T43" s="6">
        <f>T25/T26</f>
        <v>1.0219417821243879</v>
      </c>
      <c r="U43" s="2"/>
      <c r="V43" s="6">
        <f>V25/V26</f>
        <v>1.1891333527472761</v>
      </c>
      <c r="W43" s="7" t="s">
        <v>138</v>
      </c>
    </row>
    <row r="44" spans="1:23" s="12" customFormat="1" ht="15">
      <c r="A44" s="25" t="s">
        <v>16</v>
      </c>
      <c r="C44" s="5">
        <f>C43*1.17935917137015</f>
        <v>0.65783550020055803</v>
      </c>
      <c r="D44" s="5">
        <f t="shared" ref="D44:V44" si="6">D43*1.17935917137015</f>
        <v>0.73881872143632144</v>
      </c>
      <c r="E44" s="5">
        <f t="shared" si="6"/>
        <v>0.24910561760506156</v>
      </c>
      <c r="F44" s="5">
        <f t="shared" si="6"/>
        <v>0.6561538761518686</v>
      </c>
      <c r="G44" s="5">
        <f t="shared" si="6"/>
        <v>0.815230415118403</v>
      </c>
      <c r="H44" s="5">
        <f t="shared" si="6"/>
        <v>0.20939364485588532</v>
      </c>
      <c r="I44" s="6">
        <f t="shared" si="6"/>
        <v>1.5162259271607188</v>
      </c>
      <c r="J44" s="6">
        <f t="shared" si="6"/>
        <v>1.0284701512996977</v>
      </c>
      <c r="K44" s="6">
        <f t="shared" si="6"/>
        <v>1.5242913185559965</v>
      </c>
      <c r="L44" s="6">
        <f>L43*1.17935917137015</f>
        <v>1.5238691287812358</v>
      </c>
      <c r="M44" s="6">
        <f t="shared" si="6"/>
        <v>1.2865570863326146</v>
      </c>
      <c r="N44" s="6">
        <f t="shared" si="6"/>
        <v>2.2900414552083879</v>
      </c>
      <c r="O44" s="6">
        <f t="shared" si="6"/>
        <v>1.1723688281388469</v>
      </c>
      <c r="P44" s="5"/>
      <c r="Q44" s="5">
        <f t="shared" si="6"/>
        <v>0.66676237574013275</v>
      </c>
      <c r="R44" s="6">
        <f t="shared" si="6"/>
        <v>2.9500676990866133</v>
      </c>
      <c r="S44" s="6">
        <f t="shared" si="6"/>
        <v>9.1219498980727831</v>
      </c>
      <c r="T44" s="6">
        <f t="shared" si="6"/>
        <v>1.2052364133547524</v>
      </c>
      <c r="U44" s="5"/>
      <c r="V44" s="6">
        <f t="shared" si="6"/>
        <v>1.4024153255446357</v>
      </c>
      <c r="W44" s="7" t="s">
        <v>138</v>
      </c>
    </row>
    <row r="45" spans="1:23" s="12" customFormat="1">
      <c r="A45" s="12" t="s">
        <v>17</v>
      </c>
      <c r="C45" s="5">
        <f t="shared" ref="C45:O45" si="7">C25/C21</f>
        <v>0.90547548514991627</v>
      </c>
      <c r="D45" s="6">
        <f t="shared" si="7"/>
        <v>1.2701948822183471</v>
      </c>
      <c r="E45" s="5">
        <f t="shared" si="7"/>
        <v>0.63250815876490951</v>
      </c>
      <c r="F45" s="6">
        <f t="shared" si="7"/>
        <v>1.1613929056952348</v>
      </c>
      <c r="G45" s="5">
        <f t="shared" si="7"/>
        <v>0.31709827124749973</v>
      </c>
      <c r="H45" s="5">
        <f t="shared" si="7"/>
        <v>0.8189378723273808</v>
      </c>
      <c r="I45" s="6">
        <f t="shared" si="7"/>
        <v>6.6999501818797587</v>
      </c>
      <c r="J45" s="6">
        <f t="shared" si="7"/>
        <v>4.8430238836570068</v>
      </c>
      <c r="K45" s="6">
        <f t="shared" si="7"/>
        <v>7.6975871604360737</v>
      </c>
      <c r="L45" s="6">
        <f t="shared" si="7"/>
        <v>7.559287900624823</v>
      </c>
      <c r="M45" s="6">
        <f t="shared" si="7"/>
        <v>6.7528459411227377</v>
      </c>
      <c r="N45" s="6">
        <f t="shared" si="7"/>
        <v>11.069900085700416</v>
      </c>
      <c r="O45" s="6">
        <f t="shared" si="7"/>
        <v>7.1324352415265713</v>
      </c>
      <c r="P45" s="6"/>
      <c r="Q45" s="6">
        <f>Q25/Q21</f>
        <v>7.7087604849701323</v>
      </c>
      <c r="R45" s="6">
        <f>R25/R21</f>
        <v>7.0471518889222295</v>
      </c>
      <c r="S45" s="6">
        <f>S25/S21</f>
        <v>6.2968190586121198</v>
      </c>
      <c r="T45" s="6">
        <f>T25/T21</f>
        <v>8.3637882753443495</v>
      </c>
      <c r="U45" s="6"/>
      <c r="V45" s="6">
        <f>V25/V21</f>
        <v>6.9571471345681424</v>
      </c>
      <c r="W45" s="7" t="s">
        <v>138</v>
      </c>
    </row>
    <row r="46" spans="1:23" s="12" customFormat="1">
      <c r="A46" s="12" t="s">
        <v>18</v>
      </c>
      <c r="C46" s="5">
        <f t="shared" ref="C46:K46" si="8">C26/C27</f>
        <v>0.86876562908569799</v>
      </c>
      <c r="D46" s="6">
        <f t="shared" si="8"/>
        <v>1.735334887504713</v>
      </c>
      <c r="E46" s="6">
        <f t="shared" si="8"/>
        <v>2.6644612266821279</v>
      </c>
      <c r="F46" s="6">
        <f t="shared" si="8"/>
        <v>0.61043102537722482</v>
      </c>
      <c r="G46" s="6">
        <f t="shared" si="8"/>
        <v>1.1162410777846044</v>
      </c>
      <c r="H46" s="6">
        <f t="shared" si="8"/>
        <v>3.1639201657635594</v>
      </c>
      <c r="I46" s="6">
        <f t="shared" si="8"/>
        <v>2.9555456059859129</v>
      </c>
      <c r="J46" s="6">
        <f t="shared" si="8"/>
        <v>2.482932756477771</v>
      </c>
      <c r="K46" s="6">
        <f t="shared" si="8"/>
        <v>2.8651911656153977</v>
      </c>
      <c r="L46" s="7" t="s">
        <v>35</v>
      </c>
      <c r="M46" s="7" t="s">
        <v>35</v>
      </c>
      <c r="N46" s="7" t="s">
        <v>35</v>
      </c>
      <c r="O46" s="6">
        <f>O26/O27</f>
        <v>3.6921310805248981</v>
      </c>
      <c r="P46" s="6"/>
      <c r="Q46" s="6">
        <f>Q26/Q27</f>
        <v>8.5284140459498161</v>
      </c>
      <c r="R46" s="6">
        <f>R26/R27</f>
        <v>1.342421282679618</v>
      </c>
      <c r="S46" s="6">
        <f>S26/S27</f>
        <v>2.0666984514989815</v>
      </c>
      <c r="T46" s="6">
        <f>T26/T27</f>
        <v>3.8129523682899169</v>
      </c>
      <c r="U46" s="6"/>
      <c r="V46" s="6">
        <f>V26/V27</f>
        <v>2.8985946796483049</v>
      </c>
      <c r="W46" s="7" t="s">
        <v>138</v>
      </c>
    </row>
    <row r="47" spans="1:23" s="12" customFormat="1">
      <c r="A47" s="12" t="s">
        <v>19</v>
      </c>
      <c r="C47" s="6">
        <f t="shared" ref="C47:K47" si="9">C26/C28</f>
        <v>8.1153006025661707</v>
      </c>
      <c r="D47" s="6">
        <f t="shared" si="9"/>
        <v>2.1778302082764576</v>
      </c>
      <c r="E47" s="42">
        <f t="shared" si="9"/>
        <v>16.010159373145392</v>
      </c>
      <c r="F47" s="6">
        <f t="shared" si="9"/>
        <v>4.0668155853644157</v>
      </c>
      <c r="G47" s="6">
        <f t="shared" si="9"/>
        <v>0.64187983293420003</v>
      </c>
      <c r="H47" s="6">
        <f t="shared" si="9"/>
        <v>6.5934876339121251</v>
      </c>
      <c r="I47" s="42">
        <f t="shared" si="9"/>
        <v>27.089024077635163</v>
      </c>
      <c r="J47" s="6">
        <f t="shared" si="9"/>
        <v>7.6718653903189651</v>
      </c>
      <c r="K47" s="42">
        <f t="shared" si="9"/>
        <v>12.823269575532374</v>
      </c>
      <c r="L47" s="7" t="s">
        <v>35</v>
      </c>
      <c r="M47" s="7" t="s">
        <v>35</v>
      </c>
      <c r="N47" s="7" t="s">
        <v>35</v>
      </c>
      <c r="O47" s="6">
        <f>O26/O28</f>
        <v>9.7373305677978568</v>
      </c>
      <c r="P47" s="6"/>
      <c r="Q47" s="42">
        <f>Q26/Q28</f>
        <v>31.834700391304981</v>
      </c>
      <c r="R47" s="6">
        <f>R26/R28</f>
        <v>7.0521377324748684</v>
      </c>
      <c r="S47" s="6">
        <f>S26/S28</f>
        <v>6.0722920928708506</v>
      </c>
      <c r="T47" s="42">
        <f>T26/T28</f>
        <v>13.435479988149691</v>
      </c>
      <c r="U47" s="6"/>
      <c r="V47" s="42">
        <f>V26/V28</f>
        <v>11.011890978307838</v>
      </c>
      <c r="W47" s="7" t="s">
        <v>138</v>
      </c>
    </row>
    <row r="48" spans="1:23" s="12" customFormat="1">
      <c r="A48" s="12" t="s">
        <v>20</v>
      </c>
      <c r="C48" s="6">
        <f t="shared" ref="C48:K48" si="10">C27/C28</f>
        <v>9.3411851607283722</v>
      </c>
      <c r="D48" s="6">
        <f t="shared" si="10"/>
        <v>1.2549913126036558</v>
      </c>
      <c r="E48" s="6">
        <f t="shared" si="10"/>
        <v>6.0087792656985863</v>
      </c>
      <c r="F48" s="6">
        <f t="shared" si="10"/>
        <v>6.6622032896366417</v>
      </c>
      <c r="G48" s="6">
        <f t="shared" si="10"/>
        <v>0.57503692142214868</v>
      </c>
      <c r="H48" s="6">
        <f t="shared" si="10"/>
        <v>2.0839614429148838</v>
      </c>
      <c r="I48" s="6">
        <f t="shared" si="10"/>
        <v>9.1654901290547972</v>
      </c>
      <c r="J48" s="6">
        <f t="shared" si="10"/>
        <v>3.0898401780328877</v>
      </c>
      <c r="K48" s="6">
        <f t="shared" si="10"/>
        <v>4.4755371751183448</v>
      </c>
      <c r="L48" s="7" t="s">
        <v>35</v>
      </c>
      <c r="M48" s="7" t="s">
        <v>35</v>
      </c>
      <c r="N48" s="7" t="s">
        <v>35</v>
      </c>
      <c r="O48" s="6">
        <f>O27/O28</f>
        <v>2.637319844671802</v>
      </c>
      <c r="P48" s="6"/>
      <c r="Q48" s="6">
        <f>Q27/Q28</f>
        <v>3.7327808218250644</v>
      </c>
      <c r="R48" s="6">
        <f>R27/R28</f>
        <v>5.253297026398478</v>
      </c>
      <c r="S48" s="6">
        <f>S27/S28</f>
        <v>2.9381606631904149</v>
      </c>
      <c r="T48" s="6">
        <f>T27/T28</f>
        <v>3.5236422305939827</v>
      </c>
      <c r="U48" s="6"/>
      <c r="V48" s="6">
        <f>V27/V28</f>
        <v>3.7990447769827353</v>
      </c>
      <c r="W48" s="7" t="s">
        <v>138</v>
      </c>
    </row>
    <row r="49" spans="1:23" s="12" customFormat="1" ht="6.75" customHeight="1">
      <c r="A49" s="51"/>
      <c r="B49" s="51"/>
      <c r="C49" s="51"/>
      <c r="D49" s="51"/>
      <c r="E49" s="51"/>
      <c r="F49" s="51"/>
      <c r="G49" s="51"/>
      <c r="H49" s="51"/>
      <c r="I49" s="51"/>
      <c r="J49" s="51"/>
      <c r="K49" s="51"/>
      <c r="L49" s="51"/>
      <c r="M49" s="51"/>
      <c r="N49" s="51"/>
      <c r="O49" s="51"/>
      <c r="P49" s="51"/>
      <c r="Q49" s="51"/>
      <c r="R49" s="51"/>
      <c r="S49" s="51"/>
      <c r="T49" s="51"/>
      <c r="U49" s="51"/>
      <c r="V49" s="51"/>
      <c r="W49" s="51"/>
    </row>
    <row r="50" spans="1:23" s="12" customFormat="1" ht="6.75" customHeight="1"/>
    <row r="51" spans="1:23" s="12" customFormat="1">
      <c r="A51" s="12" t="s">
        <v>163</v>
      </c>
      <c r="I51" s="2"/>
      <c r="J51" s="2"/>
      <c r="K51" s="2"/>
      <c r="M51" s="2"/>
      <c r="N51" s="7"/>
    </row>
    <row r="52" spans="1:23" s="12" customFormat="1">
      <c r="A52" s="12" t="s">
        <v>149</v>
      </c>
      <c r="C52" s="6">
        <v>4.8916781123747057</v>
      </c>
      <c r="D52" s="6">
        <v>2.147095336171478</v>
      </c>
      <c r="E52" s="6">
        <v>2.2092925212710424</v>
      </c>
      <c r="F52" s="6">
        <v>5.559227383958536</v>
      </c>
      <c r="G52" s="6">
        <v>1.9159750505467037</v>
      </c>
      <c r="H52" s="6">
        <v>4.2823218872499167</v>
      </c>
      <c r="I52" s="6">
        <v>4.2279008383703172</v>
      </c>
      <c r="J52" s="6">
        <v>4.6618421125124625</v>
      </c>
      <c r="K52" s="6">
        <v>1.7125551446100857</v>
      </c>
      <c r="L52" s="6">
        <v>1.7</v>
      </c>
      <c r="M52" s="6">
        <v>3.42</v>
      </c>
      <c r="N52" s="6">
        <v>3.83</v>
      </c>
      <c r="O52" s="6">
        <v>2.6383371444875854</v>
      </c>
      <c r="Q52" s="5">
        <v>0.63428946007164611</v>
      </c>
      <c r="R52" s="6">
        <v>1.2791128171209984</v>
      </c>
      <c r="S52" s="6">
        <v>1.0702345323759943</v>
      </c>
      <c r="T52" s="5">
        <v>0.56908691253988231</v>
      </c>
      <c r="V52" s="5">
        <v>0.45454717907249842</v>
      </c>
      <c r="W52" s="5">
        <v>0.45834911516048538</v>
      </c>
    </row>
    <row r="53" spans="1:23" s="12" customFormat="1">
      <c r="A53" s="12" t="s">
        <v>150</v>
      </c>
      <c r="C53" s="6">
        <v>8.6365403017749891</v>
      </c>
      <c r="D53" s="6">
        <v>6.1685892285919248</v>
      </c>
      <c r="E53" s="6">
        <v>5.8654355796395024</v>
      </c>
      <c r="F53" s="6">
        <v>10.805072688464108</v>
      </c>
      <c r="G53" s="6">
        <v>11.1489773528925</v>
      </c>
      <c r="H53" s="6">
        <v>9.1937433896077199</v>
      </c>
      <c r="I53" s="42">
        <v>11.594541020600085</v>
      </c>
      <c r="J53" s="42">
        <v>11.914788602222311</v>
      </c>
      <c r="K53" s="6">
        <v>4.4067110828974538</v>
      </c>
      <c r="L53" s="6">
        <v>4.1500000000000004</v>
      </c>
      <c r="M53" s="6">
        <v>9.1</v>
      </c>
      <c r="N53" s="42">
        <v>10.35</v>
      </c>
      <c r="O53" s="6">
        <v>7.4377984609576515</v>
      </c>
      <c r="Q53" s="6">
        <v>1.5783617014790683</v>
      </c>
      <c r="R53" s="6">
        <v>3.1424450043445891</v>
      </c>
      <c r="S53" s="6">
        <v>3.8145412548536175</v>
      </c>
      <c r="T53" s="6">
        <v>1.4261984199511146</v>
      </c>
      <c r="V53" s="6">
        <v>1.254859656418726</v>
      </c>
      <c r="W53" s="6">
        <v>1.265829190162082</v>
      </c>
    </row>
    <row r="54" spans="1:23" s="12" customFormat="1">
      <c r="A54" s="12" t="s">
        <v>151</v>
      </c>
      <c r="C54" s="6">
        <v>1.7581525758624226</v>
      </c>
      <c r="D54" s="5">
        <v>0.93046021977007765</v>
      </c>
      <c r="E54" s="5">
        <v>0.88627331380089514</v>
      </c>
      <c r="F54" s="6">
        <v>2.2328578105459043</v>
      </c>
      <c r="G54" s="6">
        <v>1.1141540964787104</v>
      </c>
      <c r="H54" s="6">
        <v>1.6188622132267252</v>
      </c>
      <c r="I54" s="6">
        <v>1.7396172437219213</v>
      </c>
      <c r="J54" s="6">
        <v>1.8782103751466499</v>
      </c>
      <c r="K54" s="5">
        <v>0.68742313441607061</v>
      </c>
      <c r="L54" s="5">
        <v>0.67800000000000005</v>
      </c>
      <c r="M54" s="6">
        <v>1.2</v>
      </c>
      <c r="N54" s="5"/>
      <c r="O54" s="6">
        <v>1.0598413738417078</v>
      </c>
      <c r="Q54" s="5">
        <v>0.25396118515570854</v>
      </c>
      <c r="R54" s="5">
        <v>0.49951840216572535</v>
      </c>
      <c r="S54" s="5">
        <v>0.45372488919184084</v>
      </c>
      <c r="T54" s="5">
        <v>0.22575225574126007</v>
      </c>
      <c r="V54" s="5">
        <v>0.18434771332088562</v>
      </c>
      <c r="W54" s="5">
        <v>0.18767094077779359</v>
      </c>
    </row>
    <row r="55" spans="1:23" s="12" customFormat="1">
      <c r="A55" s="12" t="s">
        <v>152</v>
      </c>
      <c r="C55" s="6">
        <v>9.946293789174085</v>
      </c>
      <c r="D55" s="6">
        <v>4.5010640915945137</v>
      </c>
      <c r="E55" s="6">
        <v>4.6857620075992914</v>
      </c>
      <c r="F55" s="42">
        <v>11.768685003903943</v>
      </c>
      <c r="G55" s="6">
        <v>4.1445212130454401</v>
      </c>
      <c r="H55" s="6">
        <v>8.5316224176246962</v>
      </c>
      <c r="I55" s="6">
        <v>8.9303316303458757</v>
      </c>
      <c r="J55" s="6">
        <v>9.7075182806170393</v>
      </c>
      <c r="K55" s="6">
        <v>3.6441458353053759</v>
      </c>
      <c r="L55" s="6">
        <v>3.47</v>
      </c>
      <c r="M55" s="6">
        <v>5.6</v>
      </c>
      <c r="N55" s="6">
        <v>6.35</v>
      </c>
      <c r="O55" s="6">
        <v>5.4223380078882855</v>
      </c>
      <c r="Q55" s="6">
        <v>1.4201489895173571</v>
      </c>
      <c r="R55" s="6">
        <v>2.630771162972616</v>
      </c>
      <c r="S55" s="6">
        <v>2.2413766864595313</v>
      </c>
      <c r="T55" s="6">
        <v>1.1827429456856193</v>
      </c>
      <c r="V55" s="5">
        <v>0.96299730325799837</v>
      </c>
      <c r="W55" s="5">
        <v>0.9812272748377453</v>
      </c>
    </row>
    <row r="56" spans="1:23" s="12" customFormat="1">
      <c r="A56" s="12" t="s">
        <v>153</v>
      </c>
      <c r="C56" s="6">
        <v>2.540512874276236</v>
      </c>
      <c r="D56" s="6">
        <v>1.6377479024081709</v>
      </c>
      <c r="E56" s="6">
        <v>1.4848554467290098</v>
      </c>
      <c r="F56" s="6">
        <v>3.3398380852574228</v>
      </c>
      <c r="G56" s="6">
        <v>2.2592420063692105</v>
      </c>
      <c r="H56" s="6">
        <v>2.4758204397949828</v>
      </c>
      <c r="I56" s="6">
        <v>2.8899354815858147</v>
      </c>
      <c r="J56" s="6">
        <v>3.008399564527938</v>
      </c>
      <c r="K56" s="6">
        <v>1.2049184769026173</v>
      </c>
      <c r="L56" s="6">
        <v>1.1499999999999999</v>
      </c>
      <c r="M56" s="6">
        <v>2.21</v>
      </c>
      <c r="N56" s="6">
        <v>2.4500000000000002</v>
      </c>
      <c r="O56" s="6">
        <v>1.7593777482440023</v>
      </c>
      <c r="Q56" s="5">
        <v>0.42798767963205941</v>
      </c>
      <c r="R56" s="5">
        <v>0.81357926500714706</v>
      </c>
      <c r="S56" s="5">
        <v>0.81634442355460812</v>
      </c>
      <c r="T56" s="5">
        <v>0.38337583135416164</v>
      </c>
      <c r="V56" s="5">
        <v>0.31033998165636173</v>
      </c>
      <c r="W56" s="5">
        <v>0.30718387658904123</v>
      </c>
    </row>
    <row r="57" spans="1:23" s="12" customFormat="1">
      <c r="A57" s="12" t="s">
        <v>154</v>
      </c>
      <c r="C57" s="5">
        <v>0.38616554378197765</v>
      </c>
      <c r="D57" s="5">
        <v>0.46389797044288861</v>
      </c>
      <c r="E57" s="5">
        <v>0.89250577167346845</v>
      </c>
      <c r="F57" s="6">
        <v>1.1080577509557106</v>
      </c>
      <c r="G57" s="5">
        <v>0.34477673720829127</v>
      </c>
      <c r="H57" s="5">
        <v>0.52060117155176555</v>
      </c>
      <c r="I57" s="6">
        <v>1.1470408250220085</v>
      </c>
      <c r="J57" s="6">
        <v>1.0549548966313873</v>
      </c>
      <c r="K57" s="5">
        <v>0.42596008288843024</v>
      </c>
      <c r="L57" s="5">
        <v>0.41799999999999998</v>
      </c>
      <c r="M57" s="6">
        <v>1.05</v>
      </c>
      <c r="N57" s="5">
        <v>0.98599999999999999</v>
      </c>
      <c r="O57" s="5">
        <v>0.79984293593551958</v>
      </c>
      <c r="Q57" s="5">
        <v>0.15996601548955444</v>
      </c>
      <c r="R57" s="5">
        <v>0.28525354404664227</v>
      </c>
      <c r="S57" s="5">
        <v>0.35484130452237667</v>
      </c>
      <c r="T57" s="5">
        <v>0.13113845184245437</v>
      </c>
      <c r="V57" s="5">
        <v>0.10843684965867272</v>
      </c>
      <c r="W57" s="5">
        <v>0.11199581053401567</v>
      </c>
    </row>
    <row r="58" spans="1:23" s="12" customFormat="1">
      <c r="A58" s="12" t="s">
        <v>155</v>
      </c>
      <c r="C58" s="6">
        <v>2.8821285405136483</v>
      </c>
      <c r="D58" s="5">
        <v>0.86825090444364905</v>
      </c>
      <c r="E58" s="6">
        <v>2.8629339327521999</v>
      </c>
      <c r="F58" s="6">
        <v>1.9508690680824863</v>
      </c>
      <c r="G58" s="5">
        <v>0.44163689507976223</v>
      </c>
      <c r="H58" s="5">
        <v>1.8246130313255984</v>
      </c>
      <c r="I58" s="6">
        <v>4.328832079308591</v>
      </c>
      <c r="J58" s="6">
        <v>3.5045904813668529</v>
      </c>
      <c r="K58" s="6">
        <v>1.606014806313949</v>
      </c>
      <c r="L58" s="6">
        <v>1.56</v>
      </c>
      <c r="M58" s="7" t="s">
        <v>35</v>
      </c>
      <c r="N58" s="6">
        <v>5.4</v>
      </c>
      <c r="O58" s="6">
        <v>2.2494612844533686</v>
      </c>
      <c r="Q58" s="5">
        <v>0.63451300619530937</v>
      </c>
      <c r="R58" s="6">
        <v>1.0491737862364006</v>
      </c>
      <c r="S58" s="6">
        <v>1.1045348433628679</v>
      </c>
      <c r="T58" s="5">
        <v>0.57265575459816564</v>
      </c>
      <c r="V58" s="5">
        <v>0.38780715625160356</v>
      </c>
      <c r="W58" s="5">
        <v>0.38742153344012165</v>
      </c>
    </row>
    <row r="59" spans="1:23" s="12" customFormat="1">
      <c r="A59" s="12" t="s">
        <v>156</v>
      </c>
      <c r="C59" s="5">
        <v>0.45897819227693371</v>
      </c>
      <c r="D59" s="5">
        <v>0.14559500491264984</v>
      </c>
      <c r="E59" s="5">
        <v>0.47679735037189763</v>
      </c>
      <c r="F59" s="5">
        <v>0.32663756604727967</v>
      </c>
      <c r="G59" s="7">
        <v>7.7138612122229222E-2</v>
      </c>
      <c r="H59" s="5">
        <v>0.27682836041839554</v>
      </c>
      <c r="I59" s="5">
        <v>0.77578102616649058</v>
      </c>
      <c r="J59" s="5">
        <v>0.60021844980603156</v>
      </c>
      <c r="K59" s="5">
        <v>0.28529942763263388</v>
      </c>
      <c r="L59" s="5">
        <v>0.28100000000000003</v>
      </c>
      <c r="M59" s="5">
        <v>0.37</v>
      </c>
      <c r="N59" s="5">
        <v>0.71500000000000008</v>
      </c>
      <c r="O59" s="5">
        <v>0.39692748096011998</v>
      </c>
      <c r="Q59" s="5">
        <v>0.10613913433990452</v>
      </c>
      <c r="R59" s="5">
        <v>0.18735806934264557</v>
      </c>
      <c r="S59" s="5">
        <v>0.20823372093876402</v>
      </c>
      <c r="T59" s="7">
        <v>9.7533696358567373E-2</v>
      </c>
      <c r="V59" s="7">
        <v>6.8056976543821035E-2</v>
      </c>
      <c r="W59" s="7">
        <v>6.8944158543647382E-2</v>
      </c>
    </row>
    <row r="60" spans="1:23" s="12" customFormat="1">
      <c r="A60" s="12" t="s">
        <v>157</v>
      </c>
      <c r="C60" s="5">
        <v>2.612173115213194</v>
      </c>
      <c r="D60" s="5">
        <v>0.77483498846947341</v>
      </c>
      <c r="E60" s="5">
        <v>2.9730645574477954</v>
      </c>
      <c r="F60" s="5">
        <v>1.8276352559885707</v>
      </c>
      <c r="G60" s="5">
        <v>0.4674732687500982</v>
      </c>
      <c r="H60" s="5">
        <v>1.4694454474789813</v>
      </c>
      <c r="I60" s="6">
        <v>5.4302476517599025</v>
      </c>
      <c r="J60" s="6">
        <v>4.0113217161435566</v>
      </c>
      <c r="K60" s="6">
        <v>1.9768502914400452</v>
      </c>
      <c r="L60" s="6">
        <v>1.91</v>
      </c>
      <c r="M60" s="6">
        <v>2.4</v>
      </c>
      <c r="N60" s="6">
        <v>4.6950000000000003</v>
      </c>
      <c r="O60" s="6">
        <v>2.7642801327065927</v>
      </c>
      <c r="Q60" s="5">
        <v>0.71587418423743299</v>
      </c>
      <c r="R60" s="6">
        <v>1.2972281278563957</v>
      </c>
      <c r="S60" s="6">
        <v>1.5364606996951984</v>
      </c>
      <c r="T60" s="5">
        <v>0.67163331907845869</v>
      </c>
      <c r="V60" s="5">
        <v>0.46850188533284332</v>
      </c>
      <c r="W60" s="5">
        <v>0.47489174513661603</v>
      </c>
    </row>
    <row r="61" spans="1:23" s="12" customFormat="1">
      <c r="A61" s="12" t="s">
        <v>158</v>
      </c>
      <c r="C61" s="5">
        <v>0.20877038437404238</v>
      </c>
      <c r="D61" s="5">
        <v>9.8578318719113836E-2</v>
      </c>
      <c r="E61" s="5">
        <v>0.30569205975522595</v>
      </c>
      <c r="F61" s="5">
        <v>0.12824820439577397</v>
      </c>
      <c r="G61" s="7">
        <v>5.7964668176940945E-2</v>
      </c>
      <c r="H61" s="5">
        <v>0.14089594089532526</v>
      </c>
      <c r="I61" s="6">
        <v>1.1112848690249075</v>
      </c>
      <c r="J61" s="5">
        <v>0.75157463039457262</v>
      </c>
      <c r="K61" s="5">
        <v>0.41861171199478908</v>
      </c>
      <c r="L61" s="5">
        <v>0.41</v>
      </c>
      <c r="M61" s="5">
        <v>0.6</v>
      </c>
      <c r="N61" s="6">
        <v>1.105</v>
      </c>
      <c r="O61" s="5">
        <v>0.57656578669952452</v>
      </c>
      <c r="Q61" s="5">
        <v>0.14579546999999965</v>
      </c>
      <c r="R61" s="5">
        <v>0.26223591560145687</v>
      </c>
      <c r="S61" s="5">
        <v>0.56246561429642483</v>
      </c>
      <c r="T61" s="5">
        <v>0.1385787470880965</v>
      </c>
      <c r="V61" s="7">
        <v>9.6004567576373906E-2</v>
      </c>
      <c r="W61" s="7">
        <v>9.6868287667671277E-2</v>
      </c>
    </row>
    <row r="62" spans="1:23" s="12" customFormat="1">
      <c r="A62" s="12" t="s">
        <v>159</v>
      </c>
      <c r="C62" s="5">
        <v>0.3800418461046976</v>
      </c>
      <c r="D62" s="5">
        <v>0.26442184315244655</v>
      </c>
      <c r="E62" s="5">
        <v>0.40504396545406818</v>
      </c>
      <c r="F62" s="5">
        <v>0.24975861874980082</v>
      </c>
      <c r="G62" s="5">
        <v>0.15869164660149515</v>
      </c>
      <c r="H62" s="5">
        <v>0.31950163151847399</v>
      </c>
      <c r="I62" s="6">
        <v>3.3111519346515506</v>
      </c>
      <c r="J62" s="6">
        <v>2.1582043956057326</v>
      </c>
      <c r="K62" s="6">
        <v>1.2846116554428164</v>
      </c>
      <c r="L62" s="6">
        <v>1.25</v>
      </c>
      <c r="M62" s="7" t="s">
        <v>35</v>
      </c>
      <c r="N62" s="7" t="s">
        <v>35</v>
      </c>
      <c r="O62" s="6">
        <v>1.763615978867644</v>
      </c>
      <c r="Q62" s="5">
        <v>0.44204086954500771</v>
      </c>
      <c r="R62" s="5">
        <v>0.74562848576276086</v>
      </c>
      <c r="S62" s="5">
        <v>3.6312190753120199</v>
      </c>
      <c r="T62" s="5">
        <v>0.43143714989042492</v>
      </c>
      <c r="V62" s="5">
        <v>0.29027289089624553</v>
      </c>
      <c r="W62" s="5">
        <v>0.2965793861791457</v>
      </c>
    </row>
    <row r="63" spans="1:23" s="12" customFormat="1">
      <c r="A63" s="12" t="s">
        <v>160</v>
      </c>
      <c r="C63" s="5">
        <v>0.35603211996018391</v>
      </c>
      <c r="D63" s="5">
        <v>0.26078588608681308</v>
      </c>
      <c r="E63" s="5">
        <v>0.31785793078016511</v>
      </c>
      <c r="F63" s="5">
        <v>0.38542722542232399</v>
      </c>
      <c r="G63" s="5">
        <v>0.22984203720097307</v>
      </c>
      <c r="H63" s="5">
        <v>0.32588767452627432</v>
      </c>
      <c r="I63" s="5">
        <v>0.47985170560766616</v>
      </c>
      <c r="J63" s="5">
        <v>0.41208146204935958</v>
      </c>
      <c r="K63" s="5">
        <v>0.20974693823821972</v>
      </c>
      <c r="L63" s="5">
        <v>0.20799999999999999</v>
      </c>
      <c r="M63" s="7" t="s">
        <v>35</v>
      </c>
      <c r="N63" s="5">
        <v>0.6</v>
      </c>
      <c r="O63" s="5">
        <v>0.29073716576747066</v>
      </c>
      <c r="Q63" s="7">
        <v>6.7296334951557887E-2</v>
      </c>
      <c r="R63" s="5">
        <v>0.13135026254932572</v>
      </c>
      <c r="S63" s="5">
        <v>0.16681313345968554</v>
      </c>
      <c r="T63" s="7">
        <v>6.1556248543369954E-2</v>
      </c>
      <c r="V63" s="7">
        <v>5.2403741725529043E-2</v>
      </c>
      <c r="W63" s="7">
        <v>5.2907120481329555E-2</v>
      </c>
    </row>
    <row r="64" spans="1:23" s="12" customFormat="1">
      <c r="A64" s="12" t="s">
        <v>161</v>
      </c>
      <c r="C64" s="5">
        <v>0.89442282383692606</v>
      </c>
      <c r="D64" s="6">
        <v>1.0489422689777883</v>
      </c>
      <c r="E64" s="6">
        <v>1.4579830199090251</v>
      </c>
      <c r="F64" s="6">
        <v>2.3192674518427738</v>
      </c>
      <c r="G64" s="6">
        <v>1.3808489627394969</v>
      </c>
      <c r="H64" s="5">
        <v>0.88587842657547344</v>
      </c>
      <c r="I64" s="6">
        <v>3.0542629924270028</v>
      </c>
      <c r="J64" s="6">
        <v>1.8012180796490356</v>
      </c>
      <c r="K64" s="5">
        <v>0.9797696537044629</v>
      </c>
      <c r="L64" s="5">
        <v>0.95899999999999996</v>
      </c>
      <c r="M64" s="6">
        <v>2.17</v>
      </c>
      <c r="N64" s="6">
        <v>2.5300000000000002</v>
      </c>
      <c r="O64" s="6">
        <v>1.9354838489273478</v>
      </c>
      <c r="Q64" s="5">
        <v>0.44693614645397617</v>
      </c>
      <c r="R64" s="5">
        <v>0.84041860231548204</v>
      </c>
      <c r="S64" s="5">
        <v>1.1715372737990535</v>
      </c>
      <c r="T64" s="5">
        <v>0.43352288690257285</v>
      </c>
      <c r="V64" s="5">
        <v>0.32229517463274793</v>
      </c>
      <c r="W64" s="5">
        <v>0.32489087983128984</v>
      </c>
    </row>
    <row r="65" spans="1:23" s="12" customFormat="1">
      <c r="A65" s="12" t="s">
        <v>162</v>
      </c>
      <c r="C65" s="7">
        <v>4.6848231071421595E-2</v>
      </c>
      <c r="D65" s="7">
        <v>5.0710630505474821E-2</v>
      </c>
      <c r="E65" s="7">
        <v>3.0254299431455113E-2</v>
      </c>
      <c r="F65" s="7">
        <v>3.1820127021814096E-2</v>
      </c>
      <c r="G65" s="7">
        <v>2.3576363103670929E-2</v>
      </c>
      <c r="H65" s="7">
        <v>4.2271121216363387E-2</v>
      </c>
      <c r="I65" s="5">
        <v>0.50246144143861071</v>
      </c>
      <c r="J65" s="5">
        <v>0.29098363784973375</v>
      </c>
      <c r="K65" s="5">
        <v>0.20244920177462841</v>
      </c>
      <c r="L65" s="5">
        <v>0.19600000000000001</v>
      </c>
      <c r="M65" s="5">
        <v>0.2</v>
      </c>
      <c r="N65" s="5">
        <v>0.53649999999999998</v>
      </c>
      <c r="O65" s="5">
        <v>0.27090439203643857</v>
      </c>
      <c r="Q65" s="7">
        <v>6.8871121790979123E-2</v>
      </c>
      <c r="R65" s="5">
        <v>0.11269373495005354</v>
      </c>
      <c r="S65" s="5">
        <v>0.61938815486114562</v>
      </c>
      <c r="T65" s="7">
        <v>6.60542181148457E-2</v>
      </c>
      <c r="V65" s="7">
        <v>4.5265852417552113E-2</v>
      </c>
      <c r="W65" s="7">
        <v>4.5675104386586347E-2</v>
      </c>
    </row>
    <row r="66" spans="1:23" s="12" customFormat="1" ht="6.75" customHeight="1">
      <c r="A66" s="51"/>
      <c r="B66" s="51"/>
      <c r="C66" s="51"/>
      <c r="D66" s="51"/>
      <c r="E66" s="51"/>
      <c r="F66" s="51"/>
      <c r="G66" s="51"/>
      <c r="H66" s="51"/>
      <c r="I66" s="45"/>
      <c r="J66" s="45"/>
      <c r="K66" s="45"/>
      <c r="L66" s="51"/>
      <c r="M66" s="45"/>
      <c r="N66" s="64"/>
      <c r="O66" s="51"/>
      <c r="P66" s="51"/>
      <c r="Q66" s="51"/>
      <c r="R66" s="51"/>
      <c r="S66" s="51"/>
      <c r="T66" s="51"/>
      <c r="U66" s="51"/>
      <c r="V66" s="51"/>
      <c r="W66" s="51"/>
    </row>
    <row r="67" spans="1:23" s="12" customFormat="1" ht="6.75" customHeight="1">
      <c r="I67" s="2"/>
      <c r="J67" s="2"/>
      <c r="K67" s="2"/>
      <c r="M67" s="2"/>
      <c r="N67" s="7"/>
    </row>
    <row r="68" spans="1:23" s="12" customFormat="1" ht="15">
      <c r="A68" s="12" t="s">
        <v>164</v>
      </c>
      <c r="C68" s="6">
        <f>(C63/0.02609)/(C62/0.1655)</f>
        <v>5.9426709017446369</v>
      </c>
      <c r="D68" s="6">
        <f t="shared" ref="D68:L68" si="11">(D63/0.02609)/(D62/0.1655)</f>
        <v>6.2562007247407987</v>
      </c>
      <c r="E68" s="6">
        <f t="shared" si="11"/>
        <v>4.9779989956018875</v>
      </c>
      <c r="F68" s="6">
        <f t="shared" si="11"/>
        <v>9.7891689441398064</v>
      </c>
      <c r="G68" s="6">
        <f t="shared" si="11"/>
        <v>9.1875415238016878</v>
      </c>
      <c r="H68" s="6">
        <f t="shared" si="11"/>
        <v>6.4702159217535193</v>
      </c>
      <c r="I68" s="6">
        <f t="shared" si="11"/>
        <v>0.9192885538300487</v>
      </c>
      <c r="J68" s="6">
        <f t="shared" si="11"/>
        <v>1.2111959891972628</v>
      </c>
      <c r="K68" s="6">
        <f t="shared" si="11"/>
        <v>1.0357327070012274</v>
      </c>
      <c r="L68" s="6">
        <f t="shared" si="11"/>
        <v>1.0555461862782676</v>
      </c>
      <c r="M68" s="7" t="s">
        <v>35</v>
      </c>
      <c r="N68" s="7" t="s">
        <v>35</v>
      </c>
      <c r="O68" s="6">
        <f>(O63/0.02609)/(O62/0.1655)</f>
        <v>1.0457321169141287</v>
      </c>
      <c r="P68" s="6"/>
      <c r="Q68" s="6">
        <f>(Q63/0.02609)/(Q62/0.1655)</f>
        <v>0.96572373877803486</v>
      </c>
      <c r="R68" s="6">
        <f>(R63/0.02609)/(R62/0.1655)</f>
        <v>1.1174609947341647</v>
      </c>
      <c r="S68" s="6">
        <f>(S63/0.02609)/(S62/0.1655)</f>
        <v>0.29140815965915157</v>
      </c>
      <c r="T68" s="6">
        <f>(T63/0.02609)/(T62/0.1655)</f>
        <v>0.90506240484750289</v>
      </c>
      <c r="U68" s="6"/>
      <c r="V68" s="6">
        <f>(V63/0.02609)/(V62/0.1655)</f>
        <v>1.1451957783137299</v>
      </c>
      <c r="W68" s="6">
        <f>(W63/0.02609)/(W62/0.1655)</f>
        <v>1.1316107964432658</v>
      </c>
    </row>
    <row r="69" spans="1:23" s="12" customFormat="1">
      <c r="A69" s="12" t="s">
        <v>114</v>
      </c>
      <c r="C69" s="5">
        <f>C56/C55</f>
        <v>0.25542306794128927</v>
      </c>
      <c r="D69" s="5">
        <f t="shared" ref="D69:W69" si="12">D56/D55</f>
        <v>0.36385793871866295</v>
      </c>
      <c r="E69" s="5">
        <f t="shared" si="12"/>
        <v>0.31688665457633053</v>
      </c>
      <c r="F69" s="5">
        <f t="shared" si="12"/>
        <v>0.28379025219466081</v>
      </c>
      <c r="G69" s="5">
        <f t="shared" si="12"/>
        <v>0.54511531977636918</v>
      </c>
      <c r="H69" s="5">
        <f t="shared" si="12"/>
        <v>0.2901933909639991</v>
      </c>
      <c r="I69" s="5">
        <f t="shared" si="12"/>
        <v>0.32360897682294543</v>
      </c>
      <c r="J69" s="5">
        <f t="shared" si="12"/>
        <v>0.30990408439763606</v>
      </c>
      <c r="K69" s="5">
        <f t="shared" si="12"/>
        <v>0.3306449662988436</v>
      </c>
      <c r="L69" s="5">
        <f>L56/L55</f>
        <v>0.33141210374639762</v>
      </c>
      <c r="M69" s="5">
        <f t="shared" si="12"/>
        <v>0.39464285714285718</v>
      </c>
      <c r="N69" s="5">
        <f t="shared" si="12"/>
        <v>0.38582677165354334</v>
      </c>
      <c r="O69" s="5">
        <f t="shared" si="12"/>
        <v>0.3244684757173939</v>
      </c>
      <c r="P69" s="5"/>
      <c r="Q69" s="5">
        <f t="shared" si="12"/>
        <v>0.3013681541804375</v>
      </c>
      <c r="R69" s="5">
        <f t="shared" si="12"/>
        <v>0.30925504903583123</v>
      </c>
      <c r="S69" s="5">
        <f t="shared" si="12"/>
        <v>0.36421563072653451</v>
      </c>
      <c r="T69" s="5">
        <f t="shared" si="12"/>
        <v>0.32414129608858</v>
      </c>
      <c r="U69" s="5"/>
      <c r="V69" s="5">
        <f t="shared" si="12"/>
        <v>0.32226464249320746</v>
      </c>
      <c r="W69" s="5">
        <f t="shared" si="12"/>
        <v>0.31306088249517611</v>
      </c>
    </row>
    <row r="70" spans="1:23" s="12" customFormat="1" ht="6.75" customHeight="1">
      <c r="A70" s="51"/>
      <c r="B70" s="51"/>
      <c r="C70" s="51"/>
      <c r="D70" s="51"/>
      <c r="E70" s="51"/>
      <c r="F70" s="51"/>
      <c r="G70" s="51"/>
      <c r="H70" s="51"/>
      <c r="I70" s="45"/>
      <c r="J70" s="45"/>
      <c r="K70" s="45"/>
      <c r="L70" s="51"/>
      <c r="M70" s="45"/>
      <c r="N70" s="64"/>
      <c r="O70" s="51"/>
      <c r="P70" s="51"/>
      <c r="Q70" s="51"/>
      <c r="R70" s="51"/>
      <c r="S70" s="51"/>
      <c r="T70" s="51"/>
      <c r="U70" s="51"/>
      <c r="V70" s="51"/>
      <c r="W70" s="51"/>
    </row>
    <row r="71" spans="1:23">
      <c r="A71" s="44"/>
      <c r="I71" s="38"/>
      <c r="J71" s="1"/>
      <c r="K71" s="38"/>
      <c r="M71" s="1"/>
      <c r="N71" s="43"/>
    </row>
    <row r="72" spans="1:23">
      <c r="A72" s="44"/>
      <c r="I72" s="38"/>
      <c r="J72" s="1"/>
      <c r="K72" s="38"/>
      <c r="M72" s="1"/>
      <c r="N72" s="43"/>
    </row>
    <row r="73" spans="1:23" ht="16">
      <c r="A73" s="65" t="s">
        <v>191</v>
      </c>
      <c r="C73" s="24"/>
      <c r="D73" s="24"/>
      <c r="E73" s="24"/>
      <c r="F73" s="24"/>
      <c r="G73" s="24"/>
      <c r="H73" s="24"/>
      <c r="I73" s="6"/>
      <c r="J73" s="6"/>
      <c r="K73" s="6"/>
      <c r="L73" s="6"/>
      <c r="M73" s="24"/>
      <c r="N73" s="24"/>
      <c r="O73" s="24"/>
      <c r="P73" s="24"/>
      <c r="Q73" s="24"/>
      <c r="R73" s="24"/>
      <c r="S73" s="24"/>
      <c r="T73" s="24"/>
      <c r="U73" s="24"/>
      <c r="V73" s="24"/>
      <c r="W73" s="24"/>
    </row>
    <row r="74" spans="1:23" ht="13.25" customHeight="1">
      <c r="A74" t="s">
        <v>188</v>
      </c>
      <c r="C74" s="24"/>
      <c r="D74" s="24"/>
      <c r="E74" s="24"/>
      <c r="F74" s="46"/>
      <c r="G74" s="24"/>
      <c r="H74" s="24"/>
      <c r="I74" s="24"/>
      <c r="J74" s="24"/>
      <c r="K74" s="24"/>
      <c r="L74" s="24"/>
      <c r="M74" s="24"/>
      <c r="N74" s="24"/>
      <c r="O74" s="24"/>
      <c r="P74" s="24"/>
      <c r="Q74" s="24"/>
      <c r="R74" s="24"/>
      <c r="S74" s="24"/>
      <c r="T74" s="24"/>
      <c r="U74" s="24"/>
      <c r="V74" s="24"/>
      <c r="W74" s="24"/>
    </row>
    <row r="75" spans="1:23">
      <c r="A75" t="s">
        <v>189</v>
      </c>
      <c r="C75" s="10"/>
      <c r="D75" s="10"/>
      <c r="E75" s="10"/>
      <c r="F75" s="10"/>
      <c r="G75" s="10"/>
      <c r="H75" s="10"/>
      <c r="I75" s="7"/>
      <c r="J75" s="7"/>
      <c r="K75" s="7"/>
      <c r="L75" s="7"/>
      <c r="M75" s="10"/>
      <c r="N75" s="10"/>
      <c r="O75" s="10"/>
      <c r="P75" s="10"/>
      <c r="Q75" s="10"/>
      <c r="R75" s="10"/>
      <c r="S75" s="10"/>
      <c r="T75" s="10"/>
      <c r="U75" s="10"/>
      <c r="V75" s="10"/>
      <c r="W75" s="10"/>
    </row>
    <row r="77" spans="1:23">
      <c r="C77" s="24"/>
      <c r="D77" s="24"/>
      <c r="E77" s="24"/>
      <c r="F77" s="24"/>
      <c r="G77" s="24"/>
      <c r="H77" s="24"/>
      <c r="I77" s="24"/>
      <c r="J77" s="24"/>
      <c r="K77" s="24"/>
      <c r="L77" s="24"/>
      <c r="M77" s="24"/>
      <c r="N77" s="24"/>
      <c r="O77" s="24"/>
      <c r="P77" s="24"/>
      <c r="Q77" s="24"/>
      <c r="R77" s="24"/>
      <c r="S77" s="24"/>
      <c r="T77" s="24"/>
      <c r="U77" s="24"/>
      <c r="V77" s="24"/>
    </row>
  </sheetData>
  <phoneticPr fontId="8" type="noConversion"/>
  <pageMargins left="0.78740157499999996" right="0.78740157499999996" top="0.984251969" bottom="0.984251969" header="0.4921259845" footer="0.4921259845"/>
  <pageSetup paperSize="9" scale="39" orientation="landscape" horizontalDpi="1200" verticalDpi="12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Table S-1 Carbon. Chondrites</vt:lpstr>
      <vt:lpstr>Table S-2 Enstatite Chondrites</vt:lpstr>
      <vt:lpstr>Table S-3 Ordinary Chondrites</vt:lpstr>
      <vt:lpstr>Table S-4 Refractory Inclusions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Münker</dc:creator>
  <cp:lastModifiedBy>RD</cp:lastModifiedBy>
  <cp:lastPrinted>2024-12-17T17:24:20Z</cp:lastPrinted>
  <dcterms:created xsi:type="dcterms:W3CDTF">2024-08-14T10:14:16Z</dcterms:created>
  <dcterms:modified xsi:type="dcterms:W3CDTF">2025-09-09T08:56:11Z</dcterms:modified>
</cp:coreProperties>
</file>