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7/GPL2539 (ex40) Tomlinson/SI/"/>
    </mc:Choice>
  </mc:AlternateContent>
  <xr:revisionPtr revIDLastSave="0" documentId="8_{8DCEE8B5-3B34-CF49-82B4-7E1FBD1E09CA}" xr6:coauthVersionLast="47" xr6:coauthVersionMax="47" xr10:uidLastSave="{00000000-0000-0000-0000-000000000000}"/>
  <bookViews>
    <workbookView xWindow="-36360" yWindow="1180" windowWidth="30240" windowHeight="18880" xr2:uid="{00000000-000D-0000-FFFF-FFFF00000000}"/>
  </bookViews>
  <sheets>
    <sheet name="MI data" sheetId="3" r:id="rId1"/>
    <sheet name="MI averages" sheetId="6" r:id="rId2"/>
    <sheet name="Host olivine data" sheetId="4" r:id="rId3"/>
    <sheet name="Standards" sheetId="5" r:id="rId4"/>
    <sheet name="published WR dat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7" l="1"/>
  <c r="E51" i="7"/>
  <c r="D51" i="7"/>
  <c r="C51" i="7"/>
  <c r="B51" i="7"/>
  <c r="F50" i="7"/>
  <c r="E50" i="7"/>
  <c r="D50" i="7"/>
  <c r="C50" i="7"/>
  <c r="B50" i="7"/>
  <c r="F49" i="7"/>
  <c r="E49" i="7"/>
  <c r="D49" i="7"/>
  <c r="C49" i="7"/>
  <c r="B49" i="7"/>
  <c r="O149" i="4" l="1"/>
  <c r="L149" i="4"/>
  <c r="K149" i="4"/>
  <c r="J149" i="4"/>
  <c r="I149" i="4"/>
  <c r="H149" i="4"/>
  <c r="G149" i="4"/>
  <c r="F149" i="4"/>
  <c r="E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O126" i="4"/>
  <c r="L126" i="4"/>
  <c r="K126" i="4"/>
  <c r="J126" i="4"/>
  <c r="I126" i="4"/>
  <c r="H126" i="4"/>
  <c r="G126" i="4"/>
  <c r="F126" i="4"/>
  <c r="E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O96" i="4"/>
  <c r="L96" i="4"/>
  <c r="K96" i="4"/>
  <c r="J96" i="4"/>
  <c r="I96" i="4"/>
  <c r="H96" i="4"/>
  <c r="G96" i="4"/>
  <c r="F96" i="4"/>
  <c r="E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O27" i="4"/>
  <c r="L27" i="4"/>
  <c r="K27" i="4"/>
  <c r="J27" i="4"/>
  <c r="I27" i="4"/>
  <c r="H27" i="4"/>
  <c r="G27" i="4"/>
  <c r="F27" i="4"/>
  <c r="E27" i="4"/>
  <c r="M26" i="4"/>
  <c r="M25" i="4"/>
  <c r="M24" i="4"/>
  <c r="M23" i="4"/>
  <c r="M22" i="4"/>
  <c r="O20" i="4"/>
  <c r="L20" i="4"/>
  <c r="K20" i="4"/>
  <c r="J20" i="4"/>
  <c r="I20" i="4"/>
  <c r="H20" i="4"/>
  <c r="G20" i="4"/>
  <c r="F20" i="4"/>
  <c r="E20" i="4"/>
  <c r="M19" i="4"/>
  <c r="M18" i="4"/>
  <c r="M17" i="4"/>
  <c r="M16" i="4"/>
  <c r="M15" i="4"/>
  <c r="M14" i="4"/>
  <c r="M13" i="4"/>
  <c r="M12" i="4"/>
  <c r="M11" i="4"/>
  <c r="M10" i="4"/>
  <c r="M9" i="4"/>
</calcChain>
</file>

<file path=xl/sharedStrings.xml><?xml version="1.0" encoding="utf-8"?>
<sst xmlns="http://schemas.openxmlformats.org/spreadsheetml/2006/main" count="1461" uniqueCount="334">
  <si>
    <t>Na2O</t>
  </si>
  <si>
    <t>MgO</t>
  </si>
  <si>
    <t>Al2O3</t>
  </si>
  <si>
    <t>SiO2</t>
  </si>
  <si>
    <t>K2O</t>
  </si>
  <si>
    <t>CaO</t>
  </si>
  <si>
    <t>TiO2</t>
  </si>
  <si>
    <t>MnO</t>
  </si>
  <si>
    <t>FeOt</t>
  </si>
  <si>
    <t>F</t>
  </si>
  <si>
    <t>P2O5</t>
  </si>
  <si>
    <t>SO2</t>
  </si>
  <si>
    <t>Cl</t>
  </si>
  <si>
    <t>Cr2O3</t>
  </si>
  <si>
    <t>Total</t>
  </si>
  <si>
    <t>&lt;LOD</t>
  </si>
  <si>
    <t>sample</t>
  </si>
  <si>
    <t>crystal</t>
  </si>
  <si>
    <t>MI</t>
  </si>
  <si>
    <t>A</t>
  </si>
  <si>
    <t>B</t>
  </si>
  <si>
    <t>C</t>
  </si>
  <si>
    <t>D</t>
  </si>
  <si>
    <t>Majors</t>
  </si>
  <si>
    <t>Volatile</t>
  </si>
  <si>
    <t>Method</t>
  </si>
  <si>
    <t>Lab</t>
  </si>
  <si>
    <t>Date</t>
  </si>
  <si>
    <t>SEM-EDS</t>
  </si>
  <si>
    <t>TCD</t>
  </si>
  <si>
    <t>EMPA-WDS</t>
  </si>
  <si>
    <t>RLAHA</t>
  </si>
  <si>
    <t>StHs6/80</t>
  </si>
  <si>
    <t>StHs6/80-G_1</t>
  </si>
  <si>
    <t>StHs6/80-G_2</t>
  </si>
  <si>
    <t>StHs6/80-G_3</t>
  </si>
  <si>
    <t>StHs6/80-G_4</t>
  </si>
  <si>
    <t>Type</t>
  </si>
  <si>
    <t>glassy</t>
  </si>
  <si>
    <t>Halogens</t>
  </si>
  <si>
    <t>Mount</t>
  </si>
  <si>
    <t>E</t>
  </si>
  <si>
    <t>FeO</t>
  </si>
  <si>
    <t>Fo</t>
  </si>
  <si>
    <t>cs6-c1_O_1</t>
  </si>
  <si>
    <t>cs6-c1_O_2</t>
  </si>
  <si>
    <t>cs6-c1_O_3</t>
  </si>
  <si>
    <t>cs5-c3_O_1</t>
  </si>
  <si>
    <t>cs5-c3_O_2</t>
  </si>
  <si>
    <t>cs5-c3_O_3</t>
  </si>
  <si>
    <t>cs5-c4_O_1</t>
  </si>
  <si>
    <t>cs5-c4_O_2</t>
  </si>
  <si>
    <t>cs5-c5_O_1</t>
  </si>
  <si>
    <t>cs5-c5_O_2</t>
  </si>
  <si>
    <t>cs5-c5_O_3</t>
  </si>
  <si>
    <t>CS-5 average</t>
  </si>
  <si>
    <t>cs6-c2_O_1</t>
  </si>
  <si>
    <t>cs6-c2_O_2</t>
  </si>
  <si>
    <t>cs6-c2_O_3</t>
  </si>
  <si>
    <t>cs5-c1_O_1</t>
  </si>
  <si>
    <t>cs5-c1_O_2</t>
  </si>
  <si>
    <t>CS-6 average</t>
  </si>
  <si>
    <t>PI-25_c20_O_1</t>
  </si>
  <si>
    <t>PI-25_c20_O_2</t>
  </si>
  <si>
    <t>PI-25_c19_O_1</t>
  </si>
  <si>
    <t>PI-25_c19_O_2</t>
  </si>
  <si>
    <t>PI-25_c21_O_1</t>
  </si>
  <si>
    <t>PI-25_c21_O_2</t>
  </si>
  <si>
    <t>PI-25_c15_O_1</t>
  </si>
  <si>
    <t>PI-25_c15_O_2</t>
  </si>
  <si>
    <t>PI-25_c16_O_1</t>
  </si>
  <si>
    <t>PI-25_c16_O_2</t>
  </si>
  <si>
    <t>PI-25_c17_O_1</t>
  </si>
  <si>
    <t>PI-25_c17_O_2</t>
  </si>
  <si>
    <t>PI-25_c18_O_1</t>
  </si>
  <si>
    <t>PI-25_c18_O_2</t>
  </si>
  <si>
    <t>PI-25_c12_O_1</t>
  </si>
  <si>
    <t>PI-25_c12_O_2</t>
  </si>
  <si>
    <t>PI-25_c11_O_1</t>
  </si>
  <si>
    <t>PI-25_c11_O_2</t>
  </si>
  <si>
    <t>PI-25_c10_O_1</t>
  </si>
  <si>
    <t>PI-25_c10_O_2</t>
  </si>
  <si>
    <t>PI-25_c9_O_1</t>
  </si>
  <si>
    <t>PI-25_c8_O_1</t>
  </si>
  <si>
    <t>PI-25_c8_O_2</t>
  </si>
  <si>
    <t>PI-25_c7_O_1</t>
  </si>
  <si>
    <t>PI-25_c1_O_1</t>
  </si>
  <si>
    <t>PI-25_c1_O_2</t>
  </si>
  <si>
    <t>PI-25_c2_O_1</t>
  </si>
  <si>
    <t>PI-25_c2_O_2</t>
  </si>
  <si>
    <t>PI-25_c3_O_1</t>
  </si>
  <si>
    <t>PI-25_c3_O_2</t>
  </si>
  <si>
    <t>PI-25_c4_O_1</t>
  </si>
  <si>
    <t>PI-25_c4_O_2</t>
  </si>
  <si>
    <t>PI-25_c5_O_1</t>
  </si>
  <si>
    <t>PI-25_c5_O_2</t>
  </si>
  <si>
    <t>PI-25_c6_O_1</t>
  </si>
  <si>
    <t>PI-25_c6_O_2</t>
  </si>
  <si>
    <t>PI-25_c14_O_1</t>
  </si>
  <si>
    <t>PI-25_c14_O_2</t>
  </si>
  <si>
    <t>PI-25_c13_O_1</t>
  </si>
  <si>
    <t>PI-25_c13_O_2</t>
  </si>
  <si>
    <t>PI-25_c10_1</t>
  </si>
  <si>
    <t>PI-25_c10_2</t>
  </si>
  <si>
    <t>PI-25_c5_1</t>
  </si>
  <si>
    <t>PI-25_c5_2</t>
  </si>
  <si>
    <t>PI-25_c4_1</t>
  </si>
  <si>
    <t>PI-25_c4_2</t>
  </si>
  <si>
    <t>PI-25_c3_1</t>
  </si>
  <si>
    <t>PI-25_c3_2</t>
  </si>
  <si>
    <t>PI-25_c2_1</t>
  </si>
  <si>
    <t>PI-25_c2_2</t>
  </si>
  <si>
    <t>PI-25_c1_1</t>
  </si>
  <si>
    <t>PI-25_c6_1</t>
  </si>
  <si>
    <t>PI-25_c6_2</t>
  </si>
  <si>
    <t>PI-25_c7_1</t>
  </si>
  <si>
    <t>PI-25_c7_2</t>
  </si>
  <si>
    <t>PI-25_c8_1</t>
  </si>
  <si>
    <t>PI-25_c8_2</t>
  </si>
  <si>
    <t>PI-25_c9_1</t>
  </si>
  <si>
    <t>PI-25_c9_2</t>
  </si>
  <si>
    <t>PI-25_c14_1</t>
  </si>
  <si>
    <t>PI-25_c14_2</t>
  </si>
  <si>
    <t>PI-25_c13_1</t>
  </si>
  <si>
    <t>PI-25_c13_2</t>
  </si>
  <si>
    <t>PI-25_c12_1</t>
  </si>
  <si>
    <t>PI-25_c12_2</t>
  </si>
  <si>
    <t>PI-25_c15_1</t>
  </si>
  <si>
    <t>PI-25_c15_2</t>
  </si>
  <si>
    <t>PI-25 average</t>
  </si>
  <si>
    <t>Data from Starkey et al 2012 (excluding high Fo interpreted to be xenolith)</t>
  </si>
  <si>
    <t>332901 Ol 1</t>
  </si>
  <si>
    <t>332901 Ol 2</t>
  </si>
  <si>
    <t>332901 Ol 3</t>
  </si>
  <si>
    <t>332901 Ol 4</t>
  </si>
  <si>
    <t>332901 Ol 5</t>
  </si>
  <si>
    <t>332901 Ol 7</t>
  </si>
  <si>
    <t>332901 Ol 8</t>
  </si>
  <si>
    <t>332901 Ol 9</t>
  </si>
  <si>
    <t>332901 Ol 10</t>
  </si>
  <si>
    <t>332901 Ol 11</t>
  </si>
  <si>
    <t>332901 Ol 12</t>
  </si>
  <si>
    <t>332901 Ol 13</t>
  </si>
  <si>
    <t>332901 Ol 14</t>
  </si>
  <si>
    <t>332901 Ol 15</t>
  </si>
  <si>
    <t>332901 Ol 16</t>
  </si>
  <si>
    <t>332901 Ol 17</t>
  </si>
  <si>
    <t>332901 Ol 18</t>
  </si>
  <si>
    <t>332901 Ol 19</t>
  </si>
  <si>
    <t>332901 Ol 20</t>
  </si>
  <si>
    <t>332901 Ol 21</t>
  </si>
  <si>
    <t>332901 Ol 22</t>
  </si>
  <si>
    <t>332901 Ol 23</t>
  </si>
  <si>
    <t>332901 Ol 24</t>
  </si>
  <si>
    <t>332901 Ol 25</t>
  </si>
  <si>
    <t>332901 Ol 26</t>
  </si>
  <si>
    <t>332901 average</t>
  </si>
  <si>
    <t>362077 Ol 2</t>
  </si>
  <si>
    <t>362077 Ol 4</t>
  </si>
  <si>
    <t>362077 Ol 6</t>
  </si>
  <si>
    <t>362077 Ol 8</t>
  </si>
  <si>
    <t>362077 Ol 9</t>
  </si>
  <si>
    <t>362077 Ol 10</t>
  </si>
  <si>
    <t>362077 Ol 11</t>
  </si>
  <si>
    <t>362077 Ol 12</t>
  </si>
  <si>
    <t>362077 Ol 13</t>
  </si>
  <si>
    <t>362077 Ol 14</t>
  </si>
  <si>
    <t>362077 Ol 15</t>
  </si>
  <si>
    <t>362077 Ol 16</t>
  </si>
  <si>
    <t>362077 Ol 17</t>
  </si>
  <si>
    <t>362077 Ol 18</t>
  </si>
  <si>
    <t>362077 Ol 19</t>
  </si>
  <si>
    <t>362077 Ol 20</t>
  </si>
  <si>
    <t>362077 Ol 21</t>
  </si>
  <si>
    <t>362077 Ol 23</t>
  </si>
  <si>
    <t>362077 Ol 24</t>
  </si>
  <si>
    <t>362077 Ol 27</t>
  </si>
  <si>
    <t>362077 Ol 28</t>
  </si>
  <si>
    <t>References</t>
  </si>
  <si>
    <r>
      <t xml:space="preserve">Starkey, N.A., Fitton, J.G., Stuart, F.M., Larsen, L.M. (2012) Melt inclusions in olivines from early Iceland plume picrites support high 3He/ 4He in both enriched and depleted mantle. </t>
    </r>
    <r>
      <rPr>
        <i/>
        <sz val="12"/>
        <color theme="1"/>
        <rFont val="Aptos Narrow"/>
        <family val="2"/>
        <scheme val="minor"/>
      </rPr>
      <t>Chemical Geology</t>
    </r>
    <r>
      <rPr>
        <sz val="12"/>
        <color theme="1"/>
        <rFont val="Aptos Narrow"/>
        <family val="2"/>
        <scheme val="minor"/>
      </rPr>
      <t>. Elsevier B.V. 306–307, 54–62.</t>
    </r>
  </si>
  <si>
    <t>Starkey et al 2012</t>
  </si>
  <si>
    <t>Hb_1</t>
  </si>
  <si>
    <t>Hb_2</t>
  </si>
  <si>
    <t>Hb_3</t>
  </si>
  <si>
    <t>Hb_4</t>
  </si>
  <si>
    <t>Pyrope_1</t>
  </si>
  <si>
    <t>Pyrope_2</t>
  </si>
  <si>
    <t>Pyrope_3</t>
  </si>
  <si>
    <t>Pyrope_4</t>
  </si>
  <si>
    <t>F (ppm)</t>
  </si>
  <si>
    <t>Error  (2σ)</t>
  </si>
  <si>
    <t>%RSD</t>
  </si>
  <si>
    <t>date</t>
  </si>
  <si>
    <t>Cl (ppm)</t>
  </si>
  <si>
    <t>Br (ppm)</t>
  </si>
  <si>
    <t>major element MI</t>
  </si>
  <si>
    <t>Volatile MI</t>
  </si>
  <si>
    <t>Halogen MI</t>
  </si>
  <si>
    <t>SIMS</t>
  </si>
  <si>
    <t>CRPG</t>
  </si>
  <si>
    <t>Major Element Olivine</t>
  </si>
  <si>
    <t>Cr2O5</t>
  </si>
  <si>
    <t>Average</t>
  </si>
  <si>
    <t>%bias</t>
  </si>
  <si>
    <t>GOR128-G_3</t>
  </si>
  <si>
    <t>GOR128-G_4</t>
  </si>
  <si>
    <t>GOR128-G_1</t>
  </si>
  <si>
    <t>GOR128-G_2</t>
  </si>
  <si>
    <t>durango_1</t>
  </si>
  <si>
    <t>durango_2</t>
  </si>
  <si>
    <t>durango_3</t>
  </si>
  <si>
    <t>durango_4</t>
  </si>
  <si>
    <t>Jarosewich, E., Nelen, J. A., and Norberg, J. A. (1980) Reference Samples for Electron MicroprobeAnalysis. Geostandards Newsletter 4, p. 43-47</t>
  </si>
  <si>
    <r>
      <t xml:space="preserve">Jochum, K.P., Stoll, B., Herwig, K., Willbold, M., Hofmann, A.W., Amini, M., Aarburg, S., Abouchami, W., Hellebrand, E., Mocek, B., Raczek, I., Stracke, A., Alard, O., Bouman, C., Becker, S., Dücking, M., BräTz, H., Klemd, R., de Bruin, D., Canil, D., Cornell, D., de Hoog, C.J., Dalpé, C., Danyushevsky, L., Eisenhauer, A., Gao, Y., Snow, J.E., Groschopf, N., Günther, D., Latkoczy, C., Guillong, M., Hauri, E.H., HöFer, H.E., Lahaye, Y., Horz, K., Jacob, D.E., Kasemann, S.A., Kent, A.J.R., Ludwig, T., Zack, T., Mason, P.R.D., Meixner, A., Rosner, M., Misawa, K., Nash, B.P., PfäNder, J., Premo, W.R., Sun, W.D., Tiepolo, M., Vannucci, R., Vennemann, T., Wayne, D., Woodhead, J.D. (2006) MPI-DING reference glasses for in situ microanalysis: New reference values for element concentrations and isotope ratios. </t>
    </r>
    <r>
      <rPr>
        <i/>
        <sz val="12"/>
        <color theme="1"/>
        <rFont val="Cambria"/>
        <family val="1"/>
      </rPr>
      <t>Geochemistry, Geophysics, Geosystems</t>
    </r>
    <r>
      <rPr>
        <sz val="12"/>
        <color theme="1"/>
        <rFont val="Cambria"/>
        <family val="1"/>
      </rPr>
      <t xml:space="preserve"> 7, Q02008-Q02008.</t>
    </r>
  </si>
  <si>
    <t>Preferred (Jochum et 2006)</t>
  </si>
  <si>
    <t>preferred (Jarosewich et al 1980)</t>
  </si>
  <si>
    <t>F/Cl</t>
  </si>
  <si>
    <t>1000Br/Cl</t>
  </si>
  <si>
    <t>d37Cl</t>
  </si>
  <si>
    <t>SwissSIMS</t>
  </si>
  <si>
    <t>error (2 s.e.)</t>
  </si>
  <si>
    <t>rehomogenised</t>
  </si>
  <si>
    <t>CS-5</t>
  </si>
  <si>
    <t>average</t>
  </si>
  <si>
    <t>2s</t>
  </si>
  <si>
    <t>NA</t>
  </si>
  <si>
    <t>CS-6</t>
  </si>
  <si>
    <t>PI-25</t>
  </si>
  <si>
    <t>Isotopic</t>
  </si>
  <si>
    <t>red italics - where no replicates available, analytical uncertianty is given</t>
  </si>
  <si>
    <t>K/Cl*</t>
  </si>
  <si>
    <t>Na2O (wt%)</t>
  </si>
  <si>
    <t>MgO (wt%)</t>
  </si>
  <si>
    <t>Al2O3 (wt%)</t>
  </si>
  <si>
    <t>SiO2 (wt%)</t>
  </si>
  <si>
    <t>K2O (wt%)</t>
  </si>
  <si>
    <t>CaO (wt%)</t>
  </si>
  <si>
    <t>TiO2 (wt%)</t>
  </si>
  <si>
    <t>MnO (wt%)</t>
  </si>
  <si>
    <t>FeOt (wt%)</t>
  </si>
  <si>
    <t>F (%)</t>
  </si>
  <si>
    <t>P2O5  (wt%)</t>
  </si>
  <si>
    <t>SO2  (wt%)</t>
  </si>
  <si>
    <t>Cl (%)</t>
  </si>
  <si>
    <t>Cr2O3  (wt%)</t>
  </si>
  <si>
    <t>-</t>
  </si>
  <si>
    <t>Major element</t>
  </si>
  <si>
    <t>Isotope</t>
  </si>
  <si>
    <t>CS5</t>
  </si>
  <si>
    <t>CS6</t>
  </si>
  <si>
    <t>PI25</t>
  </si>
  <si>
    <t>Location</t>
  </si>
  <si>
    <t>Cape Searle</t>
  </si>
  <si>
    <t>Padloping</t>
  </si>
  <si>
    <t>Nuussuaq</t>
  </si>
  <si>
    <t>Disko</t>
  </si>
  <si>
    <t>Member</t>
  </si>
  <si>
    <t>Anaanaa</t>
  </si>
  <si>
    <t>Naujánguit</t>
  </si>
  <si>
    <t>Ordlingassoq</t>
  </si>
  <si>
    <t>Deg. N</t>
  </si>
  <si>
    <t>Deg. W</t>
  </si>
  <si>
    <t>Host olivine Fo</t>
  </si>
  <si>
    <t>MIs</t>
  </si>
  <si>
    <t>N</t>
  </si>
  <si>
    <r>
      <t>3</t>
    </r>
    <r>
      <rPr>
        <sz val="10"/>
        <color theme="1"/>
        <rFont val="Arial"/>
        <family val="2"/>
      </rPr>
      <t>He/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He (</t>
    </r>
    <r>
      <rPr>
        <i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R</t>
    </r>
    <r>
      <rPr>
        <vertAlign val="sub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)</t>
    </r>
  </si>
  <si>
    <t>K</t>
  </si>
  <si>
    <t>Whole rock data</t>
  </si>
  <si>
    <t>Nb</t>
  </si>
  <si>
    <t>Zr</t>
  </si>
  <si>
    <t>Y</t>
  </si>
  <si>
    <t>Sr</t>
  </si>
  <si>
    <t>Rb</t>
  </si>
  <si>
    <t>Zn</t>
  </si>
  <si>
    <t>Cu</t>
  </si>
  <si>
    <t>Ni</t>
  </si>
  <si>
    <t>Cr</t>
  </si>
  <si>
    <t>V</t>
  </si>
  <si>
    <t>Ba</t>
  </si>
  <si>
    <t>Sc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</si>
  <si>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</si>
  <si>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</si>
  <si>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</si>
  <si>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</si>
  <si>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</si>
  <si>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</si>
  <si>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</si>
  <si>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</si>
  <si>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</si>
  <si>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</si>
  <si>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</si>
  <si>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</si>
  <si>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</si>
  <si>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</si>
  <si>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 xml:space="preserve">Hf </t>
  </si>
  <si>
    <t>Ta</t>
  </si>
  <si>
    <t>Th</t>
  </si>
  <si>
    <t>U</t>
  </si>
  <si>
    <t>Nb/Th</t>
  </si>
  <si>
    <t>La/SmN</t>
  </si>
  <si>
    <t>K/Nb</t>
  </si>
  <si>
    <r>
      <t>87</t>
    </r>
    <r>
      <rPr>
        <sz val="10"/>
        <color theme="1"/>
        <rFont val="Arial"/>
        <family val="2"/>
      </rPr>
      <t>Sr/</t>
    </r>
    <r>
      <rPr>
        <vertAlign val="superscript"/>
        <sz val="10"/>
        <color theme="1"/>
        <rFont val="Arial"/>
        <family val="2"/>
      </rPr>
      <t>86</t>
    </r>
    <r>
      <rPr>
        <sz val="10"/>
        <color theme="1"/>
        <rFont val="Arial"/>
        <family val="2"/>
      </rPr>
      <t>Sr(60)</t>
    </r>
  </si>
  <si>
    <r>
      <t>143</t>
    </r>
    <r>
      <rPr>
        <sz val="10"/>
        <color theme="1"/>
        <rFont val="Arial"/>
        <family val="2"/>
      </rPr>
      <t>Nd/</t>
    </r>
    <r>
      <rPr>
        <vertAlign val="superscript"/>
        <sz val="10"/>
        <color theme="1"/>
        <rFont val="Arial"/>
        <family val="2"/>
      </rPr>
      <t>144</t>
    </r>
    <r>
      <rPr>
        <sz val="10"/>
        <color theme="1"/>
        <rFont val="Arial"/>
        <family val="2"/>
      </rPr>
      <t>Nd(60)</t>
    </r>
  </si>
  <si>
    <r>
      <t xml:space="preserve">Stuart, F.M., Lass-Evans, S., Fitton, J.G., Ellam, R.M. (2003) High He-3/He-4 ratios in picritic basalts from Baffin Island and the role of a mixed reservoir in mantle plumes. </t>
    </r>
    <r>
      <rPr>
        <i/>
        <sz val="12"/>
        <color theme="1"/>
        <rFont val="Calibri"/>
        <family val="2"/>
      </rPr>
      <t>Nature</t>
    </r>
    <r>
      <rPr>
        <sz val="12"/>
        <color theme="1"/>
        <rFont val="Calibri"/>
        <family val="2"/>
      </rPr>
      <t xml:space="preserve"> 424, 57-59.</t>
    </r>
  </si>
  <si>
    <t>KL2-G</t>
  </si>
  <si>
    <t>LOD</t>
  </si>
  <si>
    <t>StHs@1</t>
  </si>
  <si>
    <t>StHs@2</t>
  </si>
  <si>
    <t>StHs@3</t>
  </si>
  <si>
    <t>StHs@4</t>
  </si>
  <si>
    <t>StHs@5</t>
  </si>
  <si>
    <t>StHs@6</t>
  </si>
  <si>
    <t>StHs@7</t>
  </si>
  <si>
    <t>StHs@8</t>
  </si>
  <si>
    <t>StHs@9</t>
  </si>
  <si>
    <t>KL2@2</t>
  </si>
  <si>
    <t>KL2@3</t>
  </si>
  <si>
    <t>KL2@4</t>
  </si>
  <si>
    <t>KL2@5</t>
  </si>
  <si>
    <t>KL2@6</t>
  </si>
  <si>
    <t>KL2@7</t>
  </si>
  <si>
    <t>KL2G_Vol@1</t>
  </si>
  <si>
    <t>KL2G_Vol@2</t>
  </si>
  <si>
    <t>KL2G_Vol@3</t>
  </si>
  <si>
    <t>KL2G_Vol@4</t>
  </si>
  <si>
    <t>KL2G_Vol@5</t>
  </si>
  <si>
    <t>KL2G_Vol@6</t>
  </si>
  <si>
    <t>KL2G@8</t>
  </si>
  <si>
    <t>KL2G@9</t>
  </si>
  <si>
    <t>&lt;0.2</t>
  </si>
  <si>
    <t>© 2025 The Authors </t>
  </si>
  <si>
    <t>Published by the European Association of Geochemistry under Creative Commons License CC-BY-NC-ND.</t>
  </si>
  <si>
    <r>
      <t xml:space="preserve">Tomlinson </t>
    </r>
    <r>
      <rPr>
        <i/>
        <sz val="11"/>
        <rFont val="Aptos Narrow"/>
        <scheme val="minor"/>
      </rPr>
      <t>et al</t>
    </r>
    <r>
      <rPr>
        <sz val="11"/>
        <rFont val="Aptos Narrow"/>
        <scheme val="minor"/>
      </rPr>
      <t>. (2025) Geochem. Persp. Let. 37, 12–17</t>
    </r>
    <r>
      <rPr>
        <sz val="12"/>
        <rFont val="Aptos Narrow"/>
        <scheme val="minor"/>
      </rPr>
      <t xml:space="preserve"> | https://doi.org/10.7185/geochemlet.2539</t>
    </r>
  </si>
  <si>
    <r>
      <rPr>
        <b/>
        <sz val="12"/>
        <color rgb="FF000000"/>
        <rFont val="Times New Roman"/>
        <family val="1"/>
      </rPr>
      <t>Table S-1</t>
    </r>
    <r>
      <rPr>
        <sz val="12"/>
        <color rgb="FF000000"/>
        <rFont val="Times New Roman"/>
        <family val="1"/>
      </rPr>
      <t xml:space="preserve">  Major element, elemental halogen, chlorine isotope compositions of PIP melting inclusions, along with major element compositions of host olivine and published whole rock trace element and isotope compositions.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</si>
</sst>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3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2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sz val="12"/>
      <name val="Aptos Narrow"/>
      <family val="2"/>
      <scheme val="minor"/>
    </font>
    <font>
      <b/>
      <sz val="12"/>
      <color rgb="FF0070C0"/>
      <name val="Aptos Narrow"/>
      <scheme val="minor"/>
    </font>
    <font>
      <sz val="12"/>
      <color rgb="FF0070C0"/>
      <name val="Aptos Narrow"/>
      <scheme val="minor"/>
    </font>
    <font>
      <sz val="12"/>
      <color theme="1"/>
      <name val="Aptos Narrow"/>
      <scheme val="minor"/>
    </font>
    <font>
      <i/>
      <sz val="12"/>
      <color rgb="FFFF0000"/>
      <name val="Aptos Narrow"/>
      <scheme val="minor"/>
    </font>
    <font>
      <i/>
      <sz val="12"/>
      <color theme="1"/>
      <name val="Aptos Narrow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name val="Aptos Narrow"/>
      <family val="2"/>
      <scheme val="minor"/>
    </font>
    <font>
      <i/>
      <sz val="12"/>
      <color theme="1"/>
      <name val="Calibri"/>
      <family val="2"/>
    </font>
    <font>
      <sz val="12"/>
      <color rgb="FFFF0000"/>
      <name val="Aptos Narrow"/>
      <scheme val="minor"/>
    </font>
    <font>
      <sz val="11"/>
      <name val="Aptos Narrow"/>
      <scheme val="minor"/>
    </font>
    <font>
      <i/>
      <sz val="11"/>
      <name val="Aptos Narrow"/>
      <scheme val="minor"/>
    </font>
    <font>
      <sz val="12"/>
      <name val="Aptos Narrow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73FDD6"/>
        <bgColor rgb="FF000000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0" xfId="0" applyFont="1" applyFill="1"/>
    <xf numFmtId="1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6" fillId="0" borderId="0" xfId="0" applyFont="1"/>
    <xf numFmtId="0" fontId="0" fillId="4" borderId="0" xfId="0" applyFill="1"/>
    <xf numFmtId="164" fontId="6" fillId="0" borderId="0" xfId="0" applyNumberFormat="1" applyFont="1"/>
    <xf numFmtId="0" fontId="0" fillId="0" borderId="0" xfId="0" applyAlignment="1">
      <alignment horizontal="left" vertical="center"/>
    </xf>
    <xf numFmtId="0" fontId="8" fillId="0" borderId="0" xfId="0" applyFont="1"/>
    <xf numFmtId="0" fontId="0" fillId="2" borderId="0" xfId="0" applyFill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1" fontId="5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/>
    </xf>
    <xf numFmtId="1" fontId="0" fillId="0" borderId="0" xfId="0" applyNumberFormat="1"/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1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14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1" fontId="5" fillId="7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2" fontId="5" fillId="8" borderId="0" xfId="0" applyNumberFormat="1" applyFont="1" applyFill="1" applyAlignment="1">
      <alignment horizontal="center"/>
    </xf>
    <xf numFmtId="0" fontId="11" fillId="8" borderId="0" xfId="0" applyFont="1" applyFill="1"/>
    <xf numFmtId="0" fontId="0" fillId="3" borderId="0" xfId="0" applyFill="1" applyAlignment="1">
      <alignment horizontal="center"/>
    </xf>
    <xf numFmtId="0" fontId="13" fillId="8" borderId="0" xfId="0" applyFont="1" applyFill="1"/>
    <xf numFmtId="2" fontId="12" fillId="8" borderId="0" xfId="0" applyNumberFormat="1" applyFont="1" applyFill="1" applyAlignment="1">
      <alignment horizontal="center"/>
    </xf>
    <xf numFmtId="0" fontId="13" fillId="7" borderId="0" xfId="0" applyFont="1" applyFill="1"/>
    <xf numFmtId="1" fontId="12" fillId="7" borderId="0" xfId="0" applyNumberFormat="1" applyFont="1" applyFill="1" applyAlignment="1">
      <alignment horizontal="center"/>
    </xf>
    <xf numFmtId="2" fontId="12" fillId="7" borderId="0" xfId="0" applyNumberFormat="1" applyFont="1" applyFill="1" applyAlignment="1">
      <alignment horizontal="center"/>
    </xf>
    <xf numFmtId="1" fontId="13" fillId="7" borderId="0" xfId="0" applyNumberFormat="1" applyFont="1" applyFill="1" applyAlignment="1">
      <alignment horizontal="center"/>
    </xf>
    <xf numFmtId="14" fontId="13" fillId="7" borderId="0" xfId="0" applyNumberFormat="1" applyFont="1" applyFill="1" applyAlignment="1">
      <alignment horizontal="center"/>
    </xf>
    <xf numFmtId="2" fontId="13" fillId="7" borderId="0" xfId="0" applyNumberFormat="1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164" fontId="12" fillId="7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2" fontId="12" fillId="6" borderId="0" xfId="0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2" fontId="12" fillId="5" borderId="0" xfId="0" applyNumberFormat="1" applyFont="1" applyFill="1" applyAlignment="1">
      <alignment horizontal="center"/>
    </xf>
    <xf numFmtId="0" fontId="14" fillId="0" borderId="0" xfId="0" applyFont="1"/>
    <xf numFmtId="2" fontId="15" fillId="8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2" fontId="14" fillId="5" borderId="0" xfId="0" applyNumberFormat="1" applyFont="1" applyFill="1" applyAlignment="1">
      <alignment horizontal="center"/>
    </xf>
    <xf numFmtId="1" fontId="14" fillId="7" borderId="0" xfId="0" applyNumberFormat="1" applyFont="1" applyFill="1" applyAlignment="1">
      <alignment horizontal="center"/>
    </xf>
    <xf numFmtId="2" fontId="14" fillId="7" borderId="0" xfId="0" applyNumberFormat="1" applyFont="1" applyFill="1" applyAlignment="1">
      <alignment horizontal="center"/>
    </xf>
    <xf numFmtId="164" fontId="14" fillId="7" borderId="0" xfId="0" applyNumberFormat="1" applyFont="1" applyFill="1" applyAlignment="1">
      <alignment horizontal="center"/>
    </xf>
    <xf numFmtId="2" fontId="14" fillId="8" borderId="0" xfId="0" applyNumberFormat="1" applyFont="1" applyFill="1" applyAlignment="1">
      <alignment horizontal="center"/>
    </xf>
    <xf numFmtId="2" fontId="16" fillId="7" borderId="0" xfId="0" applyNumberFormat="1" applyFont="1" applyFill="1" applyAlignment="1">
      <alignment horizontal="center"/>
    </xf>
    <xf numFmtId="164" fontId="16" fillId="7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" fontId="16" fillId="7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2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  <xf numFmtId="0" fontId="14" fillId="5" borderId="0" xfId="0" applyFont="1" applyFill="1" applyAlignment="1">
      <alignment horizontal="center"/>
    </xf>
    <xf numFmtId="14" fontId="14" fillId="5" borderId="0" xfId="0" applyNumberFormat="1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14" fontId="14" fillId="6" borderId="0" xfId="0" applyNumberFormat="1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14" fontId="14" fillId="7" borderId="0" xfId="0" applyNumberFormat="1" applyFont="1" applyFill="1" applyAlignment="1">
      <alignment horizontal="center"/>
    </xf>
    <xf numFmtId="0" fontId="14" fillId="8" borderId="0" xfId="0" applyFont="1" applyFill="1"/>
    <xf numFmtId="14" fontId="14" fillId="8" borderId="0" xfId="0" applyNumberFormat="1" applyFont="1" applyFill="1" applyAlignment="1">
      <alignment horizontal="center"/>
    </xf>
    <xf numFmtId="0" fontId="14" fillId="7" borderId="0" xfId="0" applyFont="1" applyFill="1"/>
    <xf numFmtId="0" fontId="14" fillId="6" borderId="0" xfId="0" applyFont="1" applyFill="1"/>
    <xf numFmtId="0" fontId="0" fillId="3" borderId="0" xfId="0" applyFill="1"/>
    <xf numFmtId="0" fontId="17" fillId="3" borderId="0" xfId="0" applyFont="1" applyFill="1"/>
    <xf numFmtId="0" fontId="7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2" fontId="19" fillId="0" borderId="0" xfId="0" applyNumberFormat="1" applyFont="1"/>
    <xf numFmtId="2" fontId="23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2" fontId="20" fillId="0" borderId="0" xfId="0" applyNumberFormat="1" applyFont="1"/>
    <xf numFmtId="164" fontId="23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65" fontId="19" fillId="0" borderId="0" xfId="0" applyNumberFormat="1" applyFont="1"/>
    <xf numFmtId="165" fontId="0" fillId="0" borderId="0" xfId="0" applyNumberFormat="1" applyAlignment="1">
      <alignment horizontal="center"/>
    </xf>
    <xf numFmtId="165" fontId="23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18" fillId="0" borderId="0" xfId="0" applyFont="1" applyAlignment="1">
      <alignment vertical="center"/>
    </xf>
    <xf numFmtId="2" fontId="25" fillId="7" borderId="0" xfId="0" applyNumberFormat="1" applyFont="1" applyFill="1" applyAlignment="1">
      <alignment horizontal="center"/>
    </xf>
    <xf numFmtId="164" fontId="14" fillId="9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" fillId="0" borderId="0" xfId="0" applyFont="1"/>
    <xf numFmtId="0" fontId="4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6" fillId="0" borderId="0" xfId="0" applyFont="1"/>
    <xf numFmtId="0" fontId="2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EFF"/>
      <color rgb="FFFFFD78"/>
      <color rgb="FFD5FC79"/>
      <color rgb="FF73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603250</xdr:colOff>
      <xdr:row>4</xdr:row>
      <xdr:rowOff>141351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5B94E1-54B7-DB43-AC0C-47A6549F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05050" cy="954151"/>
        </a:xfrm>
        <a:prstGeom prst="rect">
          <a:avLst/>
        </a:prstGeom>
      </xdr:spPr>
    </xdr:pic>
    <xdr:clientData/>
  </xdr:twoCellAnchor>
  <xdr:twoCellAnchor>
    <xdr:from>
      <xdr:col>5</xdr:col>
      <xdr:colOff>50800</xdr:colOff>
      <xdr:row>0</xdr:row>
      <xdr:rowOff>0</xdr:rowOff>
    </xdr:from>
    <xdr:to>
      <xdr:col>11</xdr:col>
      <xdr:colOff>0</xdr:colOff>
      <xdr:row>3</xdr:row>
      <xdr:rowOff>51748</xdr:rowOff>
    </xdr:to>
    <xdr:sp macro="" textlink="">
      <xdr:nvSpPr>
        <xdr:cNvPr id="5" name="ZoneTexte 3">
          <a:extLst>
            <a:ext uri="{FF2B5EF4-FFF2-40B4-BE49-F238E27FC236}">
              <a16:creationId xmlns:a16="http://schemas.microsoft.com/office/drawing/2014/main" id="{433EA98C-D667-2D48-BB2F-13DE7D7441E8}"/>
            </a:ext>
          </a:extLst>
        </xdr:cNvPr>
        <xdr:cNvSpPr txBox="1">
          <a:spLocks noChangeArrowheads="1"/>
        </xdr:cNvSpPr>
      </xdr:nvSpPr>
      <xdr:spPr bwMode="auto">
        <a:xfrm>
          <a:off x="4457700" y="0"/>
          <a:ext cx="4902200" cy="66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Tomlinson</a:t>
          </a:r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Halogens in proto-Iceland plume basalts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765176</xdr:colOff>
      <xdr:row>0</xdr:row>
      <xdr:rowOff>0</xdr:rowOff>
    </xdr:from>
    <xdr:to>
      <xdr:col>10</xdr:col>
      <xdr:colOff>863601</xdr:colOff>
      <xdr:row>3</xdr:row>
      <xdr:rowOff>51748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146676" y="0"/>
          <a:ext cx="4670425" cy="66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Tomlinson</a:t>
          </a:r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Halogens in proto-Iceland plume basalts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141351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EB83A-3E21-BD4D-A82A-131F296D7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05050" cy="954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828676</xdr:colOff>
      <xdr:row>0</xdr:row>
      <xdr:rowOff>0</xdr:rowOff>
    </xdr:from>
    <xdr:to>
      <xdr:col>9</xdr:col>
      <xdr:colOff>1</xdr:colOff>
      <xdr:row>3</xdr:row>
      <xdr:rowOff>51748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64076" y="0"/>
          <a:ext cx="4645025" cy="66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Tomlinson</a:t>
          </a:r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Halogens in proto-Iceland plume basalts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4</xdr:row>
      <xdr:rowOff>141351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6D1671-628C-CC4F-BFB2-557CF60C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05050" cy="9541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92076</xdr:colOff>
      <xdr:row>0</xdr:row>
      <xdr:rowOff>6350</xdr:rowOff>
    </xdr:from>
    <xdr:to>
      <xdr:col>13</xdr:col>
      <xdr:colOff>714376</xdr:colOff>
      <xdr:row>3</xdr:row>
      <xdr:rowOff>58098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962776" y="6350"/>
          <a:ext cx="4749800" cy="66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Tomlinson</a:t>
          </a:r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Halogens in proto-Iceland plume basalts </a:t>
          </a:r>
        </a:p>
      </xdr:txBody>
    </xdr:sp>
    <xdr:clientData/>
  </xdr:twoCellAnchor>
  <xdr:twoCellAnchor editAs="oneCell">
    <xdr:from>
      <xdr:col>0</xdr:col>
      <xdr:colOff>0</xdr:colOff>
      <xdr:row>0</xdr:row>
      <xdr:rowOff>2</xdr:rowOff>
    </xdr:from>
    <xdr:to>
      <xdr:col>2</xdr:col>
      <xdr:colOff>387350</xdr:colOff>
      <xdr:row>4</xdr:row>
      <xdr:rowOff>141353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"/>
          <a:ext cx="2305050" cy="9541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552451</xdr:colOff>
      <xdr:row>0</xdr:row>
      <xdr:rowOff>9525</xdr:rowOff>
    </xdr:from>
    <xdr:to>
      <xdr:col>7</xdr:col>
      <xdr:colOff>869951</xdr:colOff>
      <xdr:row>3</xdr:row>
      <xdr:rowOff>61273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244851" y="9525"/>
          <a:ext cx="4648200" cy="66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Tomlinson</a:t>
          </a:r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Halogens in proto-Iceland plume basalts </a:t>
          </a:r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908050</xdr:colOff>
      <xdr:row>4</xdr:row>
      <xdr:rowOff>179451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ED2588-BBB2-AC4D-86BB-A3312837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305050" cy="954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Y136"/>
  <sheetViews>
    <sheetView tabSelected="1" zoomScaleNormal="100" workbookViewId="0"/>
  </sheetViews>
  <sheetFormatPr baseColWidth="10" defaultColWidth="11.5" defaultRowHeight="16"/>
  <cols>
    <col min="2" max="2" width="10.83203125" customWidth="1"/>
    <col min="3" max="4" width="10.83203125" style="3" customWidth="1"/>
    <col min="5" max="5" width="13.83203125" customWidth="1"/>
    <col min="6" max="15" width="10.83203125" style="3"/>
    <col min="16" max="18" width="10.83203125" style="3" customWidth="1"/>
    <col min="19" max="24" width="10.83203125" customWidth="1"/>
    <col min="26" max="26" width="10.83203125" customWidth="1"/>
    <col min="27" max="28" width="15.1640625" customWidth="1"/>
    <col min="29" max="42" width="10.83203125" style="3" customWidth="1"/>
    <col min="43" max="43" width="11" style="3" customWidth="1"/>
    <col min="44" max="45" width="12.6640625" style="3" customWidth="1"/>
    <col min="46" max="46" width="12.6640625" style="81" customWidth="1"/>
    <col min="47" max="53" width="10.83203125" customWidth="1"/>
  </cols>
  <sheetData>
    <row r="7" spans="1:51">
      <c r="A7" s="121" t="s">
        <v>333</v>
      </c>
    </row>
    <row r="8" spans="1:51">
      <c r="A8" s="49"/>
      <c r="B8" s="49"/>
      <c r="C8" s="49"/>
      <c r="D8" s="49"/>
      <c r="E8" s="49"/>
      <c r="F8" s="118" t="s">
        <v>23</v>
      </c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 t="s">
        <v>24</v>
      </c>
      <c r="T8" s="118"/>
      <c r="U8" s="118"/>
      <c r="V8" s="118"/>
      <c r="W8" s="118"/>
      <c r="X8" s="118"/>
      <c r="Y8" s="118"/>
      <c r="Z8" s="118"/>
      <c r="AA8" s="118" t="s">
        <v>39</v>
      </c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"/>
      <c r="AT8" s="116"/>
      <c r="AU8" s="118" t="s">
        <v>228</v>
      </c>
      <c r="AV8" s="118"/>
      <c r="AW8" s="118"/>
      <c r="AX8" s="118"/>
      <c r="AY8" s="118"/>
    </row>
    <row r="9" spans="1:51">
      <c r="A9" s="9" t="s">
        <v>16</v>
      </c>
      <c r="B9" s="9" t="s">
        <v>40</v>
      </c>
      <c r="C9" s="11" t="s">
        <v>17</v>
      </c>
      <c r="D9" s="11" t="s">
        <v>18</v>
      </c>
      <c r="E9" s="9" t="s">
        <v>37</v>
      </c>
      <c r="F9" s="11" t="s">
        <v>25</v>
      </c>
      <c r="G9" s="11" t="s">
        <v>26</v>
      </c>
      <c r="H9" s="11" t="s">
        <v>27</v>
      </c>
      <c r="I9" s="11" t="s">
        <v>231</v>
      </c>
      <c r="J9" s="11" t="s">
        <v>232</v>
      </c>
      <c r="K9" s="11" t="s">
        <v>233</v>
      </c>
      <c r="L9" s="11" t="s">
        <v>234</v>
      </c>
      <c r="M9" s="11" t="s">
        <v>235</v>
      </c>
      <c r="N9" s="11" t="s">
        <v>236</v>
      </c>
      <c r="O9" s="11" t="s">
        <v>237</v>
      </c>
      <c r="P9" s="11" t="s">
        <v>238</v>
      </c>
      <c r="Q9" s="11" t="s">
        <v>239</v>
      </c>
      <c r="R9" s="11" t="s">
        <v>14</v>
      </c>
      <c r="S9" s="9" t="s">
        <v>25</v>
      </c>
      <c r="T9" s="9" t="s">
        <v>26</v>
      </c>
      <c r="U9" s="9" t="s">
        <v>27</v>
      </c>
      <c r="V9" s="9" t="s">
        <v>240</v>
      </c>
      <c r="W9" s="9" t="s">
        <v>241</v>
      </c>
      <c r="X9" s="9" t="s">
        <v>242</v>
      </c>
      <c r="Y9" s="9" t="s">
        <v>243</v>
      </c>
      <c r="Z9" s="9" t="s">
        <v>244</v>
      </c>
      <c r="AA9" s="9" t="s">
        <v>25</v>
      </c>
      <c r="AB9" s="9" t="s">
        <v>26</v>
      </c>
      <c r="AC9" s="11" t="s">
        <v>189</v>
      </c>
      <c r="AD9" s="11" t="s">
        <v>190</v>
      </c>
      <c r="AE9" s="11" t="s">
        <v>191</v>
      </c>
      <c r="AF9" s="11" t="s">
        <v>192</v>
      </c>
      <c r="AG9" s="11" t="s">
        <v>193</v>
      </c>
      <c r="AH9" s="11" t="s">
        <v>190</v>
      </c>
      <c r="AI9" s="11" t="s">
        <v>191</v>
      </c>
      <c r="AJ9" s="11" t="s">
        <v>192</v>
      </c>
      <c r="AK9" s="11" t="s">
        <v>194</v>
      </c>
      <c r="AL9" s="11" t="s">
        <v>190</v>
      </c>
      <c r="AM9" s="11" t="s">
        <v>191</v>
      </c>
      <c r="AN9" s="11" t="s">
        <v>192</v>
      </c>
      <c r="AO9" s="11" t="s">
        <v>216</v>
      </c>
      <c r="AP9" s="11" t="s">
        <v>190</v>
      </c>
      <c r="AQ9" s="11" t="s">
        <v>217</v>
      </c>
      <c r="AR9" s="11" t="s">
        <v>190</v>
      </c>
      <c r="AS9" s="11" t="s">
        <v>230</v>
      </c>
      <c r="AT9" s="11" t="s">
        <v>190</v>
      </c>
      <c r="AU9" s="11" t="s">
        <v>25</v>
      </c>
      <c r="AV9" s="11" t="s">
        <v>26</v>
      </c>
      <c r="AW9" s="11" t="s">
        <v>27</v>
      </c>
      <c r="AX9" s="31" t="s">
        <v>218</v>
      </c>
      <c r="AY9" s="11" t="s">
        <v>220</v>
      </c>
    </row>
    <row r="10" spans="1:51" s="64" customFormat="1">
      <c r="A10" s="81" t="s">
        <v>222</v>
      </c>
      <c r="B10" s="81">
        <v>3</v>
      </c>
      <c r="C10" s="81">
        <v>4</v>
      </c>
      <c r="D10" s="81"/>
      <c r="E10" s="81" t="s">
        <v>38</v>
      </c>
      <c r="F10" s="82" t="s">
        <v>30</v>
      </c>
      <c r="G10" s="82" t="s">
        <v>31</v>
      </c>
      <c r="H10" s="83">
        <v>42775</v>
      </c>
      <c r="I10" s="69">
        <v>2</v>
      </c>
      <c r="J10" s="69">
        <v>2.76</v>
      </c>
      <c r="K10" s="69">
        <v>18.13</v>
      </c>
      <c r="L10" s="69">
        <v>52.06</v>
      </c>
      <c r="M10" s="69">
        <v>0.23</v>
      </c>
      <c r="N10" s="69">
        <v>15.64</v>
      </c>
      <c r="O10" s="69">
        <v>1.38</v>
      </c>
      <c r="P10" s="69">
        <v>0.19</v>
      </c>
      <c r="Q10" s="69">
        <v>8.23</v>
      </c>
      <c r="R10" s="82">
        <v>100.62</v>
      </c>
      <c r="S10" s="84" t="s">
        <v>30</v>
      </c>
      <c r="T10" s="84" t="s">
        <v>31</v>
      </c>
      <c r="U10" s="85">
        <v>42776</v>
      </c>
      <c r="V10" s="84" t="s">
        <v>15</v>
      </c>
      <c r="W10" s="84">
        <v>0.15409999999999999</v>
      </c>
      <c r="X10" s="84">
        <v>5.2900000000000003E-2</v>
      </c>
      <c r="Y10" s="84" t="s">
        <v>15</v>
      </c>
      <c r="Z10" s="84">
        <v>8.2199999999999995E-2</v>
      </c>
      <c r="AA10" s="86"/>
      <c r="AB10" s="86"/>
      <c r="AC10" s="70"/>
      <c r="AD10" s="70"/>
      <c r="AE10" s="70"/>
      <c r="AF10" s="87"/>
      <c r="AG10" s="70"/>
      <c r="AH10" s="70"/>
      <c r="AI10" s="70"/>
      <c r="AJ10" s="87"/>
      <c r="AK10" s="71"/>
      <c r="AL10" s="71"/>
      <c r="AM10" s="71"/>
      <c r="AN10" s="86"/>
      <c r="AO10" s="72"/>
      <c r="AP10" s="72"/>
      <c r="AQ10" s="86"/>
      <c r="AR10" s="86"/>
      <c r="AS10" s="70"/>
      <c r="AT10" s="86"/>
      <c r="AU10" s="88" t="s">
        <v>198</v>
      </c>
      <c r="AV10" s="88" t="s">
        <v>219</v>
      </c>
      <c r="AW10" s="89">
        <v>42752</v>
      </c>
      <c r="AX10" s="73">
        <v>0.66865254139310792</v>
      </c>
      <c r="AY10" s="73">
        <v>0.46</v>
      </c>
    </row>
    <row r="11" spans="1:51" s="64" customFormat="1">
      <c r="A11" s="81" t="s">
        <v>222</v>
      </c>
      <c r="B11" s="81">
        <v>3</v>
      </c>
      <c r="C11" s="81">
        <v>1</v>
      </c>
      <c r="D11" s="81"/>
      <c r="E11" s="81" t="s">
        <v>38</v>
      </c>
      <c r="F11" s="82" t="s">
        <v>28</v>
      </c>
      <c r="G11" s="82" t="s">
        <v>29</v>
      </c>
      <c r="H11" s="83">
        <v>43679</v>
      </c>
      <c r="I11" s="69">
        <v>2.48</v>
      </c>
      <c r="J11" s="69">
        <v>2.0299999999999998</v>
      </c>
      <c r="K11" s="69">
        <v>19.11</v>
      </c>
      <c r="L11" s="69">
        <v>53.94</v>
      </c>
      <c r="M11" s="69">
        <v>0.4</v>
      </c>
      <c r="N11" s="69">
        <v>15.04</v>
      </c>
      <c r="O11" s="69">
        <v>1.61</v>
      </c>
      <c r="P11" s="69">
        <v>0.1</v>
      </c>
      <c r="Q11" s="69">
        <v>5.66</v>
      </c>
      <c r="R11" s="82">
        <v>100.36999999999999</v>
      </c>
      <c r="S11" s="84"/>
      <c r="T11" s="84"/>
      <c r="U11" s="84"/>
      <c r="V11" s="84"/>
      <c r="W11" s="84"/>
      <c r="X11" s="84"/>
      <c r="Y11" s="84"/>
      <c r="Z11" s="84"/>
      <c r="AA11" s="86" t="s">
        <v>198</v>
      </c>
      <c r="AB11" s="86" t="s">
        <v>199</v>
      </c>
      <c r="AC11" s="70">
        <v>216.71657321314069</v>
      </c>
      <c r="AD11" s="70">
        <v>27.489657415234888</v>
      </c>
      <c r="AE11" s="70">
        <v>6.3423062222838897</v>
      </c>
      <c r="AF11" s="87">
        <v>43567</v>
      </c>
      <c r="AG11" s="70">
        <v>113.65994136193729</v>
      </c>
      <c r="AH11" s="70">
        <v>9.2336715616469789</v>
      </c>
      <c r="AI11" s="70">
        <v>4.0619726928432032</v>
      </c>
      <c r="AJ11" s="87">
        <v>43567</v>
      </c>
      <c r="AK11" s="72" t="s">
        <v>245</v>
      </c>
      <c r="AL11" s="72" t="s">
        <v>245</v>
      </c>
      <c r="AM11" s="72" t="s">
        <v>245</v>
      </c>
      <c r="AN11" s="72" t="s">
        <v>245</v>
      </c>
      <c r="AO11" s="72">
        <v>1.9067102324382799</v>
      </c>
      <c r="AP11" s="72">
        <v>0.57442047713631494</v>
      </c>
      <c r="AQ11" s="72" t="s">
        <v>245</v>
      </c>
      <c r="AR11" s="72" t="s">
        <v>245</v>
      </c>
      <c r="AS11" s="72">
        <v>29.215256582067099</v>
      </c>
      <c r="AT11" s="72">
        <v>4.7826896845874955</v>
      </c>
      <c r="AU11" s="88"/>
      <c r="AV11" s="88"/>
      <c r="AW11" s="88"/>
      <c r="AX11" s="88"/>
      <c r="AY11" s="88"/>
    </row>
    <row r="12" spans="1:51" s="64" customFormat="1">
      <c r="A12" s="81" t="s">
        <v>222</v>
      </c>
      <c r="B12" s="81">
        <v>3</v>
      </c>
      <c r="C12" s="81">
        <v>2</v>
      </c>
      <c r="D12" s="81"/>
      <c r="E12" s="81" t="s">
        <v>38</v>
      </c>
      <c r="F12" s="82" t="s">
        <v>28</v>
      </c>
      <c r="G12" s="82" t="s">
        <v>29</v>
      </c>
      <c r="H12" s="83">
        <v>43679</v>
      </c>
      <c r="I12" s="69">
        <v>2.34</v>
      </c>
      <c r="J12" s="69">
        <v>2.5299999999999998</v>
      </c>
      <c r="K12" s="69">
        <v>18.329999999999998</v>
      </c>
      <c r="L12" s="69">
        <v>52.13</v>
      </c>
      <c r="M12" s="69">
        <v>0.26</v>
      </c>
      <c r="N12" s="69">
        <v>15.92</v>
      </c>
      <c r="O12" s="69">
        <v>1.42</v>
      </c>
      <c r="P12" s="69">
        <v>0.15</v>
      </c>
      <c r="Q12" s="69">
        <v>7.28</v>
      </c>
      <c r="R12" s="82">
        <v>100.36000000000001</v>
      </c>
      <c r="S12" s="84"/>
      <c r="T12" s="84"/>
      <c r="U12" s="84"/>
      <c r="V12" s="84"/>
      <c r="W12" s="84"/>
      <c r="X12" s="84"/>
      <c r="Y12" s="84"/>
      <c r="Z12" s="84"/>
      <c r="AA12" s="90"/>
      <c r="AB12" s="90"/>
      <c r="AC12" s="70"/>
      <c r="AD12" s="70"/>
      <c r="AE12" s="70"/>
      <c r="AF12" s="87"/>
      <c r="AG12" s="70"/>
      <c r="AH12" s="70"/>
      <c r="AI12" s="70"/>
      <c r="AJ12" s="87"/>
      <c r="AK12" s="71"/>
      <c r="AL12" s="71"/>
      <c r="AM12" s="71"/>
      <c r="AN12" s="87"/>
      <c r="AO12" s="72"/>
      <c r="AP12" s="72"/>
      <c r="AQ12" s="86"/>
      <c r="AR12" s="86"/>
      <c r="AS12" s="72"/>
      <c r="AT12" s="72"/>
      <c r="AU12" s="88"/>
      <c r="AV12" s="88"/>
      <c r="AW12" s="88"/>
      <c r="AX12" s="88"/>
      <c r="AY12" s="88"/>
    </row>
    <row r="13" spans="1:51" s="64" customFormat="1">
      <c r="A13" s="81" t="s">
        <v>222</v>
      </c>
      <c r="B13" s="81">
        <v>3</v>
      </c>
      <c r="C13" s="81">
        <v>2</v>
      </c>
      <c r="D13" s="81" t="s">
        <v>20</v>
      </c>
      <c r="E13" s="81" t="s">
        <v>38</v>
      </c>
      <c r="F13" s="82" t="s">
        <v>28</v>
      </c>
      <c r="G13" s="82" t="s">
        <v>29</v>
      </c>
      <c r="H13" s="83">
        <v>43679</v>
      </c>
      <c r="I13" s="69">
        <v>2.4700000000000002</v>
      </c>
      <c r="J13" s="69">
        <v>2.54</v>
      </c>
      <c r="K13" s="69">
        <v>18.86</v>
      </c>
      <c r="L13" s="69">
        <v>52.45</v>
      </c>
      <c r="M13" s="69">
        <v>0.27</v>
      </c>
      <c r="N13" s="69">
        <v>14.91</v>
      </c>
      <c r="O13" s="69">
        <v>1.5</v>
      </c>
      <c r="P13" s="69">
        <v>0.16</v>
      </c>
      <c r="Q13" s="69">
        <v>7.2</v>
      </c>
      <c r="R13" s="82">
        <v>100.35999999999999</v>
      </c>
      <c r="S13" s="84"/>
      <c r="T13" s="84"/>
      <c r="U13" s="84"/>
      <c r="V13" s="84"/>
      <c r="W13" s="84"/>
      <c r="X13" s="84"/>
      <c r="Y13" s="84"/>
      <c r="Z13" s="84"/>
      <c r="AA13" s="90"/>
      <c r="AB13" s="90"/>
      <c r="AC13" s="70"/>
      <c r="AD13" s="70"/>
      <c r="AE13" s="70"/>
      <c r="AF13" s="87"/>
      <c r="AG13" s="70"/>
      <c r="AH13" s="70"/>
      <c r="AI13" s="70"/>
      <c r="AJ13" s="87"/>
      <c r="AK13" s="71"/>
      <c r="AL13" s="71"/>
      <c r="AM13" s="71"/>
      <c r="AN13" s="87"/>
      <c r="AO13" s="72"/>
      <c r="AP13" s="72"/>
      <c r="AQ13" s="86"/>
      <c r="AR13" s="86"/>
      <c r="AS13" s="72"/>
      <c r="AT13" s="72"/>
      <c r="AU13" s="88"/>
      <c r="AV13" s="88"/>
      <c r="AW13" s="88"/>
      <c r="AX13" s="88"/>
      <c r="AY13" s="88"/>
    </row>
    <row r="14" spans="1:51" s="64" customFormat="1">
      <c r="A14" s="81" t="s">
        <v>222</v>
      </c>
      <c r="B14" s="81">
        <v>3</v>
      </c>
      <c r="C14" s="81">
        <v>3</v>
      </c>
      <c r="D14" s="81"/>
      <c r="E14" s="81" t="s">
        <v>38</v>
      </c>
      <c r="F14" s="82" t="s">
        <v>30</v>
      </c>
      <c r="G14" s="82" t="s">
        <v>31</v>
      </c>
      <c r="H14" s="83">
        <v>42775</v>
      </c>
      <c r="I14" s="69">
        <v>1.48</v>
      </c>
      <c r="J14" s="69">
        <v>2.0499999999999998</v>
      </c>
      <c r="K14" s="69">
        <v>16.670000000000002</v>
      </c>
      <c r="L14" s="69">
        <v>49.25</v>
      </c>
      <c r="M14" s="69">
        <v>0.38</v>
      </c>
      <c r="N14" s="69">
        <v>15.01</v>
      </c>
      <c r="O14" s="69">
        <v>1.46</v>
      </c>
      <c r="P14" s="69">
        <v>0.11</v>
      </c>
      <c r="Q14" s="69">
        <v>7.73</v>
      </c>
      <c r="R14" s="82">
        <v>94.14</v>
      </c>
      <c r="S14" s="84" t="s">
        <v>30</v>
      </c>
      <c r="T14" s="84" t="s">
        <v>31</v>
      </c>
      <c r="U14" s="84">
        <v>42776</v>
      </c>
      <c r="V14" s="84" t="s">
        <v>15</v>
      </c>
      <c r="W14" s="84">
        <v>0.1444</v>
      </c>
      <c r="X14" s="84">
        <v>0.1052</v>
      </c>
      <c r="Y14" s="84" t="s">
        <v>15</v>
      </c>
      <c r="Z14" s="84">
        <v>8.2299999999999998E-2</v>
      </c>
      <c r="AA14" s="86" t="s">
        <v>198</v>
      </c>
      <c r="AB14" s="86" t="s">
        <v>199</v>
      </c>
      <c r="AC14" s="70">
        <v>218.794149488036</v>
      </c>
      <c r="AD14" s="70">
        <v>27.511220086299282</v>
      </c>
      <c r="AE14" s="70">
        <v>6.2870099933370565</v>
      </c>
      <c r="AF14" s="87">
        <v>43567</v>
      </c>
      <c r="AG14" s="70">
        <v>99.00678559990628</v>
      </c>
      <c r="AH14" s="70">
        <v>9.2118731184190281</v>
      </c>
      <c r="AI14" s="70">
        <v>4.6521423065106298</v>
      </c>
      <c r="AJ14" s="87">
        <v>43567</v>
      </c>
      <c r="AK14" s="72" t="s">
        <v>245</v>
      </c>
      <c r="AL14" s="72" t="s">
        <v>245</v>
      </c>
      <c r="AM14" s="72" t="s">
        <v>245</v>
      </c>
      <c r="AN14" s="72" t="s">
        <v>245</v>
      </c>
      <c r="AO14" s="72">
        <v>2.2098904450064594</v>
      </c>
      <c r="AP14" s="72">
        <v>0.69134710941474453</v>
      </c>
      <c r="AQ14" s="72" t="s">
        <v>245</v>
      </c>
      <c r="AR14" s="72" t="s">
        <v>245</v>
      </c>
      <c r="AS14" s="72">
        <v>31.86220129638367</v>
      </c>
      <c r="AT14" s="72">
        <v>5.9376547769089534</v>
      </c>
      <c r="AU14" s="88" t="s">
        <v>198</v>
      </c>
      <c r="AV14" s="88" t="s">
        <v>219</v>
      </c>
      <c r="AW14" s="89">
        <v>42752</v>
      </c>
      <c r="AX14" s="73">
        <v>0.81383766051446571</v>
      </c>
      <c r="AY14" s="73">
        <v>0.44</v>
      </c>
    </row>
    <row r="15" spans="1:51" s="64" customFormat="1">
      <c r="A15" s="81" t="s">
        <v>222</v>
      </c>
      <c r="B15" s="81">
        <v>3</v>
      </c>
      <c r="C15" s="81">
        <v>5</v>
      </c>
      <c r="D15" s="81"/>
      <c r="E15" s="81" t="s">
        <v>38</v>
      </c>
      <c r="F15" s="82" t="s">
        <v>30</v>
      </c>
      <c r="G15" s="82" t="s">
        <v>31</v>
      </c>
      <c r="H15" s="83">
        <v>42775</v>
      </c>
      <c r="I15" s="69">
        <v>2.06</v>
      </c>
      <c r="J15" s="69">
        <v>6.36</v>
      </c>
      <c r="K15" s="69">
        <v>15.82</v>
      </c>
      <c r="L15" s="69">
        <v>49.64</v>
      </c>
      <c r="M15" s="69">
        <v>0.21</v>
      </c>
      <c r="N15" s="69">
        <v>13.84</v>
      </c>
      <c r="O15" s="69">
        <v>1.3</v>
      </c>
      <c r="P15" s="69">
        <v>0.28999999999999998</v>
      </c>
      <c r="Q15" s="69">
        <v>9.7899999999999991</v>
      </c>
      <c r="R15" s="82">
        <v>99.31</v>
      </c>
      <c r="S15" s="84" t="s">
        <v>30</v>
      </c>
      <c r="T15" s="84" t="s">
        <v>31</v>
      </c>
      <c r="U15" s="84">
        <v>42776</v>
      </c>
      <c r="V15" s="84" t="s">
        <v>15</v>
      </c>
      <c r="W15" s="84">
        <v>0.1201</v>
      </c>
      <c r="X15" s="84">
        <v>0.40279999999999999</v>
      </c>
      <c r="Y15" s="84" t="s">
        <v>15</v>
      </c>
      <c r="Z15" s="84" t="s">
        <v>15</v>
      </c>
      <c r="AA15" s="86" t="s">
        <v>198</v>
      </c>
      <c r="AB15" s="86" t="s">
        <v>199</v>
      </c>
      <c r="AC15" s="70">
        <v>218.45765633065562</v>
      </c>
      <c r="AD15" s="70">
        <v>27.507714892647247</v>
      </c>
      <c r="AE15" s="70">
        <v>6.2958916969730296</v>
      </c>
      <c r="AF15" s="87">
        <v>43567</v>
      </c>
      <c r="AG15" s="70">
        <v>101.43476762974683</v>
      </c>
      <c r="AH15" s="70">
        <v>9.2152808173131326</v>
      </c>
      <c r="AI15" s="70">
        <v>4.5424665687362671</v>
      </c>
      <c r="AJ15" s="87">
        <v>43567</v>
      </c>
      <c r="AK15" s="72" t="s">
        <v>245</v>
      </c>
      <c r="AL15" s="72" t="s">
        <v>245</v>
      </c>
      <c r="AM15" s="72" t="s">
        <v>245</v>
      </c>
      <c r="AN15" s="72" t="s">
        <v>245</v>
      </c>
      <c r="AO15" s="72">
        <v>2.1536763127220944</v>
      </c>
      <c r="AP15" s="72">
        <v>0.66880443165935355</v>
      </c>
      <c r="AQ15" s="72" t="s">
        <v>245</v>
      </c>
      <c r="AR15" s="72" t="s">
        <v>245</v>
      </c>
      <c r="AS15" s="72">
        <v>17.186585275268037</v>
      </c>
      <c r="AT15" s="72">
        <v>3.127505405686529</v>
      </c>
      <c r="AU15" s="88" t="s">
        <v>198</v>
      </c>
      <c r="AV15" s="88" t="s">
        <v>219</v>
      </c>
      <c r="AW15" s="89">
        <v>42752</v>
      </c>
      <c r="AX15" s="73">
        <v>-7.385669928568106E-2</v>
      </c>
      <c r="AY15" s="73">
        <v>0.49</v>
      </c>
    </row>
    <row r="16" spans="1:51" s="64" customFormat="1">
      <c r="A16" s="81" t="s">
        <v>222</v>
      </c>
      <c r="B16" s="81">
        <v>3</v>
      </c>
      <c r="C16" s="81">
        <v>5</v>
      </c>
      <c r="D16" s="81" t="s">
        <v>20</v>
      </c>
      <c r="E16" s="81" t="s">
        <v>38</v>
      </c>
      <c r="F16" s="82" t="s">
        <v>30</v>
      </c>
      <c r="G16" s="82" t="s">
        <v>31</v>
      </c>
      <c r="H16" s="83">
        <v>42775</v>
      </c>
      <c r="I16" s="69">
        <v>1.2</v>
      </c>
      <c r="J16" s="69">
        <v>4.0599999999999996</v>
      </c>
      <c r="K16" s="69">
        <v>16.239999999999998</v>
      </c>
      <c r="L16" s="69">
        <v>49.76</v>
      </c>
      <c r="M16" s="69">
        <v>0.33</v>
      </c>
      <c r="N16" s="69">
        <v>13.88</v>
      </c>
      <c r="O16" s="69">
        <v>1.1599999999999999</v>
      </c>
      <c r="P16" s="69">
        <v>0.08</v>
      </c>
      <c r="Q16" s="69">
        <v>8.7899999999999991</v>
      </c>
      <c r="R16" s="82">
        <v>95.499999999999972</v>
      </c>
      <c r="S16" s="84" t="s">
        <v>30</v>
      </c>
      <c r="T16" s="84" t="s">
        <v>31</v>
      </c>
      <c r="U16" s="84">
        <v>42776</v>
      </c>
      <c r="V16" s="84" t="s">
        <v>15</v>
      </c>
      <c r="W16" s="84">
        <v>0.14019999999999999</v>
      </c>
      <c r="X16" s="84">
        <v>0.14749999999999999</v>
      </c>
      <c r="Y16" s="84" t="s">
        <v>15</v>
      </c>
      <c r="Z16" s="84">
        <v>5.6399999999999999E-2</v>
      </c>
      <c r="AA16" s="86" t="s">
        <v>198</v>
      </c>
      <c r="AB16" s="86" t="s">
        <v>199</v>
      </c>
      <c r="AC16" s="70">
        <v>191.81088562630666</v>
      </c>
      <c r="AD16" s="70">
        <v>27.246007797124097</v>
      </c>
      <c r="AE16" s="70">
        <v>7.1023100978235973</v>
      </c>
      <c r="AF16" s="87">
        <v>43567</v>
      </c>
      <c r="AG16" s="70">
        <v>86.640960790541243</v>
      </c>
      <c r="AH16" s="70">
        <v>9.1957814689234567</v>
      </c>
      <c r="AI16" s="70">
        <v>5.3068325795432418</v>
      </c>
      <c r="AJ16" s="87">
        <v>44754</v>
      </c>
      <c r="AK16" s="72" t="s">
        <v>245</v>
      </c>
      <c r="AL16" s="72" t="s">
        <v>245</v>
      </c>
      <c r="AM16" s="72" t="s">
        <v>245</v>
      </c>
      <c r="AN16" s="72" t="s">
        <v>245</v>
      </c>
      <c r="AO16" s="72">
        <v>2.2138591709528574</v>
      </c>
      <c r="AP16" s="72">
        <v>0.78511964416680746</v>
      </c>
      <c r="AQ16" s="72" t="s">
        <v>245</v>
      </c>
      <c r="AR16" s="72" t="s">
        <v>245</v>
      </c>
      <c r="AS16" s="72">
        <v>31.618977487634549</v>
      </c>
      <c r="AT16" s="72">
        <v>6.7193083716833</v>
      </c>
      <c r="AU16" s="88" t="s">
        <v>198</v>
      </c>
      <c r="AV16" s="88" t="s">
        <v>219</v>
      </c>
      <c r="AW16" s="89">
        <v>42752</v>
      </c>
      <c r="AX16" s="73">
        <v>1.0106511086336418</v>
      </c>
      <c r="AY16" s="73">
        <v>0.46</v>
      </c>
    </row>
    <row r="17" spans="1:51" s="64" customFormat="1">
      <c r="A17" s="81" t="s">
        <v>222</v>
      </c>
      <c r="B17" s="81">
        <v>3</v>
      </c>
      <c r="C17" s="81">
        <v>6</v>
      </c>
      <c r="D17" s="81"/>
      <c r="E17" s="81" t="s">
        <v>38</v>
      </c>
      <c r="F17" s="82" t="s">
        <v>28</v>
      </c>
      <c r="G17" s="82" t="s">
        <v>29</v>
      </c>
      <c r="H17" s="83">
        <v>43679</v>
      </c>
      <c r="I17" s="69">
        <v>2.17</v>
      </c>
      <c r="J17" s="69">
        <v>2.99</v>
      </c>
      <c r="K17" s="69">
        <v>17.37</v>
      </c>
      <c r="L17" s="69">
        <v>51.79</v>
      </c>
      <c r="M17" s="69">
        <v>0.25</v>
      </c>
      <c r="N17" s="69">
        <v>15.69</v>
      </c>
      <c r="O17" s="69">
        <v>1.41</v>
      </c>
      <c r="P17" s="69">
        <v>0.19</v>
      </c>
      <c r="Q17" s="69">
        <v>8.48</v>
      </c>
      <c r="R17" s="82">
        <v>100.33999999999999</v>
      </c>
      <c r="S17" s="84"/>
      <c r="T17" s="84"/>
      <c r="U17" s="84"/>
      <c r="V17" s="84"/>
      <c r="W17" s="91"/>
      <c r="X17" s="91"/>
      <c r="Y17" s="84"/>
      <c r="Z17" s="84"/>
      <c r="AA17" s="90"/>
      <c r="AB17" s="90"/>
      <c r="AC17" s="86"/>
      <c r="AD17" s="43"/>
      <c r="AE17" s="70"/>
      <c r="AF17" s="86"/>
      <c r="AG17" s="44"/>
      <c r="AH17" s="43"/>
      <c r="AI17" s="70"/>
      <c r="AJ17" s="86"/>
      <c r="AK17" s="44"/>
      <c r="AL17" s="71"/>
      <c r="AM17" s="71"/>
      <c r="AN17" s="86"/>
      <c r="AO17" s="72"/>
      <c r="AP17" s="72"/>
      <c r="AQ17" s="44"/>
      <c r="AR17" s="86"/>
      <c r="AS17" s="72"/>
      <c r="AT17" s="72"/>
      <c r="AU17" s="88"/>
      <c r="AV17" s="88"/>
      <c r="AW17" s="88"/>
      <c r="AX17" s="47"/>
      <c r="AY17" s="88"/>
    </row>
    <row r="18" spans="1:51">
      <c r="A18" s="66" t="s">
        <v>222</v>
      </c>
      <c r="B18" s="66" t="s">
        <v>223</v>
      </c>
      <c r="C18" s="78"/>
      <c r="D18" s="78"/>
      <c r="E18" s="78"/>
      <c r="F18" s="62"/>
      <c r="G18" s="62"/>
      <c r="H18" s="62"/>
      <c r="I18" s="63">
        <v>2.0250000000000004</v>
      </c>
      <c r="J18" s="63">
        <v>3.165</v>
      </c>
      <c r="K18" s="63">
        <v>17.566249999999997</v>
      </c>
      <c r="L18" s="63">
        <v>51.377499999999998</v>
      </c>
      <c r="M18" s="63">
        <v>0.29125000000000001</v>
      </c>
      <c r="N18" s="63">
        <v>14.991250000000001</v>
      </c>
      <c r="O18" s="63">
        <v>1.405</v>
      </c>
      <c r="P18" s="63">
        <v>0.15875</v>
      </c>
      <c r="Q18" s="63">
        <v>7.8949999999999996</v>
      </c>
      <c r="R18" s="62"/>
      <c r="S18" s="60"/>
      <c r="T18" s="60"/>
      <c r="U18" s="60"/>
      <c r="V18" s="60"/>
      <c r="W18" s="61">
        <v>0.13969999999999999</v>
      </c>
      <c r="X18" s="61">
        <v>0.17709999999999998</v>
      </c>
      <c r="Y18" s="60"/>
      <c r="Z18" s="60"/>
      <c r="AA18" s="52"/>
      <c r="AB18" s="52"/>
      <c r="AC18" s="53">
        <v>211.44481616453476</v>
      </c>
      <c r="AD18" s="53"/>
      <c r="AE18" s="55"/>
      <c r="AF18" s="56"/>
      <c r="AG18" s="53">
        <v>100.18561384553291</v>
      </c>
      <c r="AH18" s="53"/>
      <c r="AI18" s="55"/>
      <c r="AJ18" s="56"/>
      <c r="AK18" s="53"/>
      <c r="AL18" s="57"/>
      <c r="AM18" s="57"/>
      <c r="AN18" s="56"/>
      <c r="AO18" s="59">
        <v>2.1210340402799228</v>
      </c>
      <c r="AP18" s="57"/>
      <c r="AQ18" s="53"/>
      <c r="AR18" s="59"/>
      <c r="AS18" s="53">
        <v>27.470755160338339</v>
      </c>
      <c r="AT18" s="72"/>
      <c r="AU18" s="50"/>
      <c r="AV18" s="50"/>
      <c r="AW18" s="50"/>
      <c r="AX18" s="51">
        <v>0.6048211528138836</v>
      </c>
      <c r="AY18" s="50"/>
    </row>
    <row r="19" spans="1:51">
      <c r="A19" s="66"/>
      <c r="B19" s="66" t="s">
        <v>224</v>
      </c>
      <c r="C19" s="78"/>
      <c r="D19" s="78"/>
      <c r="E19" s="78"/>
      <c r="F19" s="62"/>
      <c r="G19" s="62"/>
      <c r="H19" s="62"/>
      <c r="I19" s="63">
        <v>0.92730022877475227</v>
      </c>
      <c r="J19" s="63">
        <v>2.8813687223758282</v>
      </c>
      <c r="K19" s="63">
        <v>2.4620766496133757</v>
      </c>
      <c r="L19" s="63">
        <v>3.3019777623202047</v>
      </c>
      <c r="M19" s="63">
        <v>0.14078859531733584</v>
      </c>
      <c r="N19" s="63">
        <v>1.5750351470001276</v>
      </c>
      <c r="O19" s="63">
        <v>0.26832815729997483</v>
      </c>
      <c r="P19" s="63">
        <v>0.13371077528969538</v>
      </c>
      <c r="Q19" s="63">
        <v>2.4761952380906558</v>
      </c>
      <c r="R19" s="62"/>
      <c r="S19" s="60"/>
      <c r="T19" s="60"/>
      <c r="U19" s="60"/>
      <c r="V19" s="60"/>
      <c r="W19" s="61">
        <v>2.8609089464713824E-2</v>
      </c>
      <c r="X19" s="61">
        <v>0.31072367145101776</v>
      </c>
      <c r="Y19" s="60"/>
      <c r="Z19" s="60"/>
      <c r="AA19" s="52"/>
      <c r="AB19" s="52"/>
      <c r="AC19" s="53">
        <v>26.241831192581976</v>
      </c>
      <c r="AD19" s="55"/>
      <c r="AE19" s="55"/>
      <c r="AF19" s="56"/>
      <c r="AG19" s="53">
        <v>22.14994806942687</v>
      </c>
      <c r="AH19" s="55"/>
      <c r="AI19" s="55"/>
      <c r="AJ19" s="56"/>
      <c r="AK19" s="53"/>
      <c r="AL19" s="57"/>
      <c r="AM19" s="57"/>
      <c r="AN19" s="56"/>
      <c r="AO19" s="59">
        <v>0.29100327169593565</v>
      </c>
      <c r="AP19" s="58"/>
      <c r="AQ19" s="53"/>
      <c r="AR19" s="58"/>
      <c r="AS19" s="53">
        <v>13.9188113993433</v>
      </c>
      <c r="AT19" s="72"/>
      <c r="AU19" s="50"/>
      <c r="AV19" s="50"/>
      <c r="AW19" s="50"/>
      <c r="AX19" s="51">
        <v>0.20832732395994649</v>
      </c>
      <c r="AY19" s="50"/>
    </row>
    <row r="20" spans="1:51">
      <c r="A20" s="26"/>
      <c r="B20" s="26"/>
      <c r="E20" s="3"/>
      <c r="F20" s="33"/>
      <c r="G20" s="33"/>
      <c r="H20" s="33"/>
      <c r="I20" s="80"/>
      <c r="J20" s="80"/>
      <c r="K20" s="80"/>
      <c r="L20" s="80"/>
      <c r="M20" s="80"/>
      <c r="N20" s="80"/>
      <c r="O20" s="80"/>
      <c r="P20" s="80"/>
      <c r="Q20" s="80"/>
      <c r="R20" s="33"/>
      <c r="S20" s="35"/>
      <c r="T20" s="35"/>
      <c r="U20" s="35"/>
      <c r="V20" s="35"/>
      <c r="W20" s="35"/>
      <c r="X20" s="35"/>
      <c r="Y20" s="35"/>
      <c r="Z20" s="35"/>
      <c r="AA20" s="38"/>
      <c r="AB20" s="38"/>
      <c r="AC20" s="39"/>
      <c r="AD20" s="39"/>
      <c r="AE20" s="39"/>
      <c r="AF20" s="41"/>
      <c r="AG20" s="39"/>
      <c r="AH20" s="39"/>
      <c r="AI20" s="39"/>
      <c r="AJ20" s="41"/>
      <c r="AK20" s="40"/>
      <c r="AL20" s="40"/>
      <c r="AM20" s="40"/>
      <c r="AN20" s="41"/>
      <c r="AO20" s="42"/>
      <c r="AP20" s="37"/>
      <c r="AQ20" s="37"/>
      <c r="AR20" s="37"/>
      <c r="AS20" s="79"/>
      <c r="AT20" s="72"/>
      <c r="AU20" s="46"/>
      <c r="AV20" s="46"/>
      <c r="AW20" s="46"/>
      <c r="AX20" s="46"/>
      <c r="AY20" s="46"/>
    </row>
    <row r="21" spans="1:51" s="64" customFormat="1">
      <c r="A21" s="81" t="s">
        <v>226</v>
      </c>
      <c r="B21" s="81">
        <v>3</v>
      </c>
      <c r="C21" s="81">
        <v>1</v>
      </c>
      <c r="D21" s="81"/>
      <c r="E21" s="81" t="s">
        <v>38</v>
      </c>
      <c r="F21" s="82" t="s">
        <v>28</v>
      </c>
      <c r="G21" s="82" t="s">
        <v>29</v>
      </c>
      <c r="H21" s="83">
        <v>43679</v>
      </c>
      <c r="I21" s="69">
        <v>1.95</v>
      </c>
      <c r="J21" s="69">
        <v>7.21</v>
      </c>
      <c r="K21" s="69">
        <v>15.64</v>
      </c>
      <c r="L21" s="69">
        <v>50.1</v>
      </c>
      <c r="M21" s="69">
        <v>0.25</v>
      </c>
      <c r="N21" s="69">
        <v>13.52</v>
      </c>
      <c r="O21" s="69">
        <v>1.32</v>
      </c>
      <c r="P21" s="69">
        <v>0.18</v>
      </c>
      <c r="Q21" s="69">
        <v>10.01</v>
      </c>
      <c r="R21" s="82">
        <v>100.18</v>
      </c>
      <c r="S21" s="84" t="s">
        <v>30</v>
      </c>
      <c r="T21" s="84" t="s">
        <v>31</v>
      </c>
      <c r="U21" s="85">
        <v>42776</v>
      </c>
      <c r="V21" s="84" t="s">
        <v>15</v>
      </c>
      <c r="W21" s="84">
        <v>0.113</v>
      </c>
      <c r="X21" s="84">
        <v>0.1321</v>
      </c>
      <c r="Y21" s="84" t="s">
        <v>15</v>
      </c>
      <c r="Z21" s="84" t="s">
        <v>15</v>
      </c>
      <c r="AA21" s="86"/>
      <c r="AB21" s="86"/>
      <c r="AC21" s="70"/>
      <c r="AD21" s="70"/>
      <c r="AE21" s="70"/>
      <c r="AF21" s="87"/>
      <c r="AG21" s="70"/>
      <c r="AH21" s="70"/>
      <c r="AI21" s="70"/>
      <c r="AJ21" s="87"/>
      <c r="AK21" s="71"/>
      <c r="AL21" s="71"/>
      <c r="AM21" s="71"/>
      <c r="AN21" s="87"/>
      <c r="AO21" s="72"/>
      <c r="AP21" s="72"/>
      <c r="AQ21" s="72"/>
      <c r="AR21" s="72"/>
      <c r="AS21" s="72"/>
      <c r="AT21" s="72"/>
      <c r="AU21" s="88" t="s">
        <v>198</v>
      </c>
      <c r="AV21" s="88" t="s">
        <v>219</v>
      </c>
      <c r="AW21" s="89">
        <v>42752</v>
      </c>
      <c r="AX21" s="73">
        <v>4.0977220364180056E-2</v>
      </c>
      <c r="AY21" s="73">
        <v>0.47</v>
      </c>
    </row>
    <row r="22" spans="1:51" s="64" customFormat="1">
      <c r="A22" s="81" t="s">
        <v>226</v>
      </c>
      <c r="B22" s="81">
        <v>4</v>
      </c>
      <c r="C22" s="81">
        <v>4</v>
      </c>
      <c r="D22" s="81"/>
      <c r="E22" s="81" t="s">
        <v>38</v>
      </c>
      <c r="F22" s="82"/>
      <c r="G22" s="82"/>
      <c r="H22" s="83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84"/>
      <c r="T22" s="84"/>
      <c r="U22" s="84"/>
      <c r="V22" s="84"/>
      <c r="W22" s="84"/>
      <c r="X22" s="84"/>
      <c r="Y22" s="84"/>
      <c r="Z22" s="84"/>
      <c r="AA22" s="86" t="s">
        <v>198</v>
      </c>
      <c r="AB22" s="86" t="s">
        <v>199</v>
      </c>
      <c r="AC22" s="70">
        <v>114.54406208664616</v>
      </c>
      <c r="AD22" s="70">
        <v>81.495774992195564</v>
      </c>
      <c r="AE22" s="70">
        <v>35.573985027066954</v>
      </c>
      <c r="AF22" s="87">
        <v>44755</v>
      </c>
      <c r="AG22" s="70">
        <v>74.537243526912022</v>
      </c>
      <c r="AH22" s="70">
        <v>16.828647631473189</v>
      </c>
      <c r="AI22" s="70">
        <v>11.288750988891296</v>
      </c>
      <c r="AJ22" s="87">
        <v>44755</v>
      </c>
      <c r="AK22" s="71">
        <v>0.28355417837453906</v>
      </c>
      <c r="AL22" s="71">
        <v>5.0698447546148294E-2</v>
      </c>
      <c r="AM22" s="70">
        <v>8.9398166933696324</v>
      </c>
      <c r="AN22" s="87">
        <v>44755</v>
      </c>
      <c r="AO22" s="72">
        <v>1.5367359546276955</v>
      </c>
      <c r="AP22" s="72">
        <v>2.2941727691162854</v>
      </c>
      <c r="AQ22" s="72">
        <v>3.8041945872624132</v>
      </c>
      <c r="AR22" s="72">
        <v>2.191196117548952</v>
      </c>
      <c r="AS22" s="72" t="s">
        <v>245</v>
      </c>
      <c r="AT22" s="72" t="s">
        <v>245</v>
      </c>
      <c r="AU22" s="88"/>
      <c r="AV22" s="88"/>
      <c r="AW22" s="88"/>
      <c r="AX22" s="88"/>
      <c r="AY22" s="88"/>
    </row>
    <row r="23" spans="1:51" s="64" customFormat="1">
      <c r="A23" s="81" t="s">
        <v>226</v>
      </c>
      <c r="B23" s="81">
        <v>4</v>
      </c>
      <c r="C23" s="81">
        <v>3</v>
      </c>
      <c r="D23" s="81"/>
      <c r="E23" s="81" t="s">
        <v>38</v>
      </c>
      <c r="F23" s="82" t="s">
        <v>28</v>
      </c>
      <c r="G23" s="82" t="s">
        <v>29</v>
      </c>
      <c r="H23" s="83">
        <v>44775</v>
      </c>
      <c r="I23" s="69">
        <v>1.99</v>
      </c>
      <c r="J23" s="69">
        <v>7.91</v>
      </c>
      <c r="K23" s="69">
        <v>15.34</v>
      </c>
      <c r="L23" s="69">
        <v>48.51</v>
      </c>
      <c r="M23" s="69">
        <v>0.41</v>
      </c>
      <c r="N23" s="69">
        <v>12.4</v>
      </c>
      <c r="O23" s="69">
        <v>1.31</v>
      </c>
      <c r="P23" s="69">
        <v>0.17</v>
      </c>
      <c r="Q23" s="69">
        <v>10.09</v>
      </c>
      <c r="R23" s="82">
        <v>98.64</v>
      </c>
      <c r="S23" s="84"/>
      <c r="T23" s="84"/>
      <c r="U23" s="84"/>
      <c r="V23" s="84"/>
      <c r="W23" s="84"/>
      <c r="X23" s="84"/>
      <c r="Y23" s="84"/>
      <c r="Z23" s="84"/>
      <c r="AA23" s="86" t="s">
        <v>198</v>
      </c>
      <c r="AB23" s="86" t="s">
        <v>199</v>
      </c>
      <c r="AC23" s="70">
        <v>233.00657525139692</v>
      </c>
      <c r="AD23" s="70">
        <v>45.217361693563639</v>
      </c>
      <c r="AE23" s="70">
        <v>9.7030226818229135</v>
      </c>
      <c r="AF23" s="87">
        <v>44754</v>
      </c>
      <c r="AG23" s="70">
        <v>72.763025020706209</v>
      </c>
      <c r="AH23" s="70">
        <v>34.492783780118472</v>
      </c>
      <c r="AI23" s="70">
        <v>23.702137019662693</v>
      </c>
      <c r="AJ23" s="87">
        <v>44754</v>
      </c>
      <c r="AK23" s="71">
        <v>0.60378951112010371</v>
      </c>
      <c r="AL23" s="71">
        <v>0.30179619762767407</v>
      </c>
      <c r="AM23" s="70">
        <v>24.991838386510313</v>
      </c>
      <c r="AN23" s="87">
        <v>44754</v>
      </c>
      <c r="AO23" s="72">
        <v>3.202266194747815</v>
      </c>
      <c r="AP23" s="72">
        <v>3.2805711605128605</v>
      </c>
      <c r="AQ23" s="72">
        <v>8.298026517565523</v>
      </c>
      <c r="AR23" s="72">
        <v>11.432660824240644</v>
      </c>
      <c r="AS23" s="72">
        <v>46.776772375432735</v>
      </c>
      <c r="AT23" s="72">
        <v>44.358245257279876</v>
      </c>
      <c r="AU23" s="88"/>
      <c r="AV23" s="88"/>
      <c r="AW23" s="88"/>
      <c r="AX23" s="88"/>
      <c r="AY23" s="88"/>
    </row>
    <row r="24" spans="1:51" s="64" customFormat="1">
      <c r="A24" s="81" t="s">
        <v>226</v>
      </c>
      <c r="B24" s="81">
        <v>4</v>
      </c>
      <c r="C24" s="81">
        <v>3</v>
      </c>
      <c r="D24" s="81"/>
      <c r="E24" s="81" t="s">
        <v>38</v>
      </c>
      <c r="F24" s="82" t="s">
        <v>28</v>
      </c>
      <c r="G24" s="82" t="s">
        <v>29</v>
      </c>
      <c r="H24" s="83">
        <v>44775</v>
      </c>
      <c r="I24" s="69">
        <v>2.0499999999999998</v>
      </c>
      <c r="J24" s="69">
        <v>7.83</v>
      </c>
      <c r="K24" s="69">
        <v>15.36</v>
      </c>
      <c r="L24" s="69">
        <v>48.56</v>
      </c>
      <c r="M24" s="69">
        <v>0.4</v>
      </c>
      <c r="N24" s="69">
        <v>12.39</v>
      </c>
      <c r="O24" s="69">
        <v>1.27</v>
      </c>
      <c r="P24" s="69">
        <v>0.2</v>
      </c>
      <c r="Q24" s="69">
        <v>10.029999999999999</v>
      </c>
      <c r="R24" s="82">
        <v>98.54</v>
      </c>
      <c r="S24" s="84"/>
      <c r="T24" s="84"/>
      <c r="U24" s="84"/>
      <c r="V24" s="84"/>
      <c r="W24" s="84"/>
      <c r="X24" s="84"/>
      <c r="Y24" s="84"/>
      <c r="Z24" s="84"/>
      <c r="AA24" s="86" t="s">
        <v>198</v>
      </c>
      <c r="AB24" s="86" t="s">
        <v>199</v>
      </c>
      <c r="AC24" s="70" t="s">
        <v>305</v>
      </c>
      <c r="AD24" s="70" t="s">
        <v>245</v>
      </c>
      <c r="AE24" s="70" t="s">
        <v>245</v>
      </c>
      <c r="AF24" s="87">
        <v>44755</v>
      </c>
      <c r="AG24" s="70">
        <v>88.157136881434212</v>
      </c>
      <c r="AH24" s="70">
        <v>16.990638732544308</v>
      </c>
      <c r="AI24" s="70">
        <v>9.636564510594102</v>
      </c>
      <c r="AJ24" s="87">
        <v>44755</v>
      </c>
      <c r="AK24" s="71">
        <v>0.70359359036641045</v>
      </c>
      <c r="AL24" s="71">
        <v>5.2145109586630232E-2</v>
      </c>
      <c r="AM24" s="70">
        <v>3.7056271049509295</v>
      </c>
      <c r="AN24" s="87">
        <v>44755</v>
      </c>
      <c r="AO24" s="72" t="s">
        <v>245</v>
      </c>
      <c r="AP24" s="72" t="s">
        <v>245</v>
      </c>
      <c r="AQ24" s="72">
        <v>7.981130232401938</v>
      </c>
      <c r="AR24" s="72">
        <v>3.2960432604757943</v>
      </c>
      <c r="AS24" s="72">
        <v>37.666880611806867</v>
      </c>
      <c r="AT24" s="72">
        <v>14.538703590035665</v>
      </c>
      <c r="AU24" s="88"/>
      <c r="AV24" s="88"/>
      <c r="AW24" s="88"/>
      <c r="AX24" s="88"/>
      <c r="AY24" s="88"/>
    </row>
    <row r="25" spans="1:51">
      <c r="A25" s="66" t="s">
        <v>226</v>
      </c>
      <c r="B25" s="66" t="s">
        <v>223</v>
      </c>
      <c r="C25" s="78"/>
      <c r="D25" s="78"/>
      <c r="E25" s="78"/>
      <c r="F25" s="62"/>
      <c r="G25" s="62"/>
      <c r="H25" s="62"/>
      <c r="I25" s="63">
        <v>1.9966666666666668</v>
      </c>
      <c r="J25" s="63">
        <v>7.6500000000000012</v>
      </c>
      <c r="K25" s="63">
        <v>15.446666666666667</v>
      </c>
      <c r="L25" s="63">
        <v>49.056666666666672</v>
      </c>
      <c r="M25" s="63">
        <v>0.35333333333333333</v>
      </c>
      <c r="N25" s="63">
        <v>12.770000000000001</v>
      </c>
      <c r="O25" s="63">
        <v>1.3</v>
      </c>
      <c r="P25" s="63">
        <v>0.18333333333333335</v>
      </c>
      <c r="Q25" s="63">
        <v>10.043333333333335</v>
      </c>
      <c r="R25" s="62"/>
      <c r="S25" s="60"/>
      <c r="T25" s="60"/>
      <c r="U25" s="60"/>
      <c r="V25" s="60"/>
      <c r="W25" s="61">
        <v>0.113</v>
      </c>
      <c r="X25" s="61">
        <v>0.1321</v>
      </c>
      <c r="Y25" s="60"/>
      <c r="Z25" s="60"/>
      <c r="AA25" s="52"/>
      <c r="AB25" s="52"/>
      <c r="AC25" s="53">
        <v>173.77531866902154</v>
      </c>
      <c r="AD25" s="53"/>
      <c r="AE25" s="55"/>
      <c r="AF25" s="55"/>
      <c r="AG25" s="53">
        <v>78.485801809684148</v>
      </c>
      <c r="AH25" s="53"/>
      <c r="AI25" s="55"/>
      <c r="AJ25" s="56"/>
      <c r="AK25" s="54">
        <v>0.53031242662035105</v>
      </c>
      <c r="AL25" s="57"/>
      <c r="AM25" s="57"/>
      <c r="AN25" s="56"/>
      <c r="AO25" s="59">
        <v>2.3695010746877552</v>
      </c>
      <c r="AP25" s="54"/>
      <c r="AQ25" s="59">
        <v>6.6944504457432918</v>
      </c>
      <c r="AR25" s="59"/>
      <c r="AS25" s="53">
        <v>42.221826493619801</v>
      </c>
      <c r="AT25" s="43"/>
      <c r="AU25" s="50"/>
      <c r="AV25" s="50"/>
      <c r="AW25" s="50"/>
      <c r="AX25" s="51">
        <v>4.0977220364180056E-2</v>
      </c>
      <c r="AY25" s="50"/>
    </row>
    <row r="26" spans="1:51">
      <c r="A26" s="66"/>
      <c r="B26" s="66" t="s">
        <v>224</v>
      </c>
      <c r="C26" s="78"/>
      <c r="D26" s="78"/>
      <c r="E26" s="78"/>
      <c r="F26" s="62"/>
      <c r="G26" s="62"/>
      <c r="H26" s="62"/>
      <c r="I26" s="63">
        <v>0.10066445913694318</v>
      </c>
      <c r="J26" s="63">
        <v>0.76628976242672087</v>
      </c>
      <c r="K26" s="63">
        <v>0.33545988334424437</v>
      </c>
      <c r="L26" s="63">
        <v>1.8077979238104405</v>
      </c>
      <c r="M26" s="63">
        <v>0.17925772879664975</v>
      </c>
      <c r="N26" s="63">
        <v>1.2990765951243972</v>
      </c>
      <c r="O26" s="63">
        <v>5.2915026221291857E-2</v>
      </c>
      <c r="P26" s="63">
        <v>3.0550504633038936E-2</v>
      </c>
      <c r="Q26" s="63">
        <v>8.3266639978645529E-2</v>
      </c>
      <c r="R26" s="62"/>
      <c r="S26" s="60"/>
      <c r="T26" s="60"/>
      <c r="U26" s="60"/>
      <c r="V26" s="60"/>
      <c r="W26" s="61" t="s">
        <v>225</v>
      </c>
      <c r="X26" s="61" t="s">
        <v>225</v>
      </c>
      <c r="Y26" s="60"/>
      <c r="Z26" s="60"/>
      <c r="AA26" s="52"/>
      <c r="AB26" s="52"/>
      <c r="AC26" s="53">
        <v>167.53129275039177</v>
      </c>
      <c r="AD26" s="55"/>
      <c r="AE26" s="55"/>
      <c r="AF26" s="55"/>
      <c r="AG26" s="53">
        <v>16.844940413012797</v>
      </c>
      <c r="AH26" s="55"/>
      <c r="AI26" s="55"/>
      <c r="AJ26" s="56"/>
      <c r="AK26" s="54">
        <v>0.4388960622587405</v>
      </c>
      <c r="AL26" s="57"/>
      <c r="AM26" s="57"/>
      <c r="AN26" s="56"/>
      <c r="AO26" s="59">
        <v>2.3554154541203904</v>
      </c>
      <c r="AP26" s="58"/>
      <c r="AQ26" s="59">
        <v>5.0160901146211074</v>
      </c>
      <c r="AR26" s="58"/>
      <c r="AS26" s="53">
        <v>12.883332483870674</v>
      </c>
      <c r="AT26" s="86"/>
      <c r="AU26" s="50"/>
      <c r="AV26" s="50"/>
      <c r="AW26" s="50"/>
      <c r="AX26" s="51" t="s">
        <v>225</v>
      </c>
      <c r="AY26" s="50"/>
    </row>
    <row r="27" spans="1:51">
      <c r="A27" s="3"/>
      <c r="B27" s="3"/>
      <c r="E27" s="3"/>
      <c r="F27" s="33"/>
      <c r="G27" s="33"/>
      <c r="H27" s="34"/>
      <c r="I27" s="80"/>
      <c r="J27" s="80"/>
      <c r="K27" s="80"/>
      <c r="L27" s="80"/>
      <c r="M27" s="80"/>
      <c r="N27" s="80"/>
      <c r="O27" s="80"/>
      <c r="P27" s="80"/>
      <c r="Q27" s="80"/>
      <c r="R27" s="33"/>
      <c r="S27" s="36"/>
      <c r="T27" s="36"/>
      <c r="U27" s="36"/>
      <c r="V27" s="36"/>
      <c r="W27" s="36"/>
      <c r="X27" s="36"/>
      <c r="Y27" s="36"/>
      <c r="Z27" s="36"/>
      <c r="AA27" s="38"/>
      <c r="AB27" s="38"/>
      <c r="AC27" s="39"/>
      <c r="AD27" s="39"/>
      <c r="AE27" s="39"/>
      <c r="AF27" s="41"/>
      <c r="AG27" s="39"/>
      <c r="AH27" s="39"/>
      <c r="AI27" s="39"/>
      <c r="AJ27" s="41"/>
      <c r="AK27" s="40"/>
      <c r="AL27" s="40"/>
      <c r="AM27" s="40"/>
      <c r="AN27" s="41"/>
      <c r="AO27" s="42"/>
      <c r="AP27" s="37"/>
      <c r="AQ27" s="37"/>
      <c r="AR27" s="37"/>
      <c r="AS27" s="79"/>
      <c r="AT27" s="72"/>
      <c r="AU27" s="46"/>
      <c r="AV27" s="48"/>
      <c r="AW27" s="46"/>
      <c r="AX27" s="45"/>
      <c r="AY27" s="45"/>
    </row>
    <row r="28" spans="1:51" s="64" customFormat="1">
      <c r="A28" s="81" t="s">
        <v>227</v>
      </c>
      <c r="B28" s="81">
        <v>1</v>
      </c>
      <c r="C28" s="81">
        <v>1</v>
      </c>
      <c r="D28" s="81"/>
      <c r="E28" s="81" t="s">
        <v>38</v>
      </c>
      <c r="F28" s="82"/>
      <c r="G28" s="82"/>
      <c r="H28" s="83"/>
      <c r="I28" s="69"/>
      <c r="J28" s="69"/>
      <c r="K28" s="69"/>
      <c r="L28" s="69"/>
      <c r="M28" s="69"/>
      <c r="N28" s="69"/>
      <c r="O28" s="69"/>
      <c r="P28" s="69"/>
      <c r="Q28" s="69"/>
      <c r="R28" s="82"/>
      <c r="S28" s="91"/>
      <c r="T28" s="91"/>
      <c r="U28" s="91"/>
      <c r="V28" s="91"/>
      <c r="W28" s="91"/>
      <c r="X28" s="91"/>
      <c r="Y28" s="91"/>
      <c r="Z28" s="91"/>
      <c r="AA28" s="86"/>
      <c r="AB28" s="86"/>
      <c r="AC28" s="70"/>
      <c r="AD28" s="70"/>
      <c r="AE28" s="70"/>
      <c r="AF28" s="87"/>
      <c r="AG28" s="70"/>
      <c r="AH28" s="70"/>
      <c r="AI28" s="70"/>
      <c r="AJ28" s="87"/>
      <c r="AK28" s="71"/>
      <c r="AL28" s="71"/>
      <c r="AM28" s="71"/>
      <c r="AN28" s="87"/>
      <c r="AO28" s="72"/>
      <c r="AP28" s="71"/>
      <c r="AQ28" s="72"/>
      <c r="AR28" s="72"/>
      <c r="AS28" s="72"/>
      <c r="AT28" s="72"/>
      <c r="AU28" s="88" t="s">
        <v>198</v>
      </c>
      <c r="AV28" s="88" t="s">
        <v>219</v>
      </c>
      <c r="AW28" s="89">
        <v>42752</v>
      </c>
      <c r="AX28" s="73">
        <v>0.20760814224411206</v>
      </c>
      <c r="AY28" s="73">
        <v>0.5</v>
      </c>
    </row>
    <row r="29" spans="1:51" s="64" customFormat="1">
      <c r="A29" s="81" t="s">
        <v>227</v>
      </c>
      <c r="B29" s="81">
        <v>1</v>
      </c>
      <c r="C29" s="81">
        <v>5</v>
      </c>
      <c r="D29" s="81"/>
      <c r="E29" s="81" t="s">
        <v>38</v>
      </c>
      <c r="F29" s="82" t="s">
        <v>30</v>
      </c>
      <c r="G29" s="82" t="s">
        <v>31</v>
      </c>
      <c r="H29" s="83">
        <v>42775</v>
      </c>
      <c r="I29" s="69">
        <v>2.0699999999999998</v>
      </c>
      <c r="J29" s="69">
        <v>8.17</v>
      </c>
      <c r="K29" s="69">
        <v>15.12</v>
      </c>
      <c r="L29" s="69">
        <v>48.68</v>
      </c>
      <c r="M29" s="69">
        <v>0.2</v>
      </c>
      <c r="N29" s="69">
        <v>12.95</v>
      </c>
      <c r="O29" s="69">
        <v>1.27</v>
      </c>
      <c r="P29" s="69">
        <v>0.08</v>
      </c>
      <c r="Q29" s="69">
        <v>10.220000000000001</v>
      </c>
      <c r="R29" s="82">
        <v>98.759999999999991</v>
      </c>
      <c r="S29" s="84" t="s">
        <v>30</v>
      </c>
      <c r="T29" s="84" t="s">
        <v>31</v>
      </c>
      <c r="U29" s="85">
        <v>42776</v>
      </c>
      <c r="V29" s="84" t="s">
        <v>15</v>
      </c>
      <c r="W29" s="84">
        <v>0.13059999999999999</v>
      </c>
      <c r="X29" s="84" t="s">
        <v>15</v>
      </c>
      <c r="Y29" s="84" t="s">
        <v>15</v>
      </c>
      <c r="Z29" s="84">
        <v>9.3600000000000003E-2</v>
      </c>
      <c r="AA29" s="90"/>
      <c r="AB29" s="90"/>
      <c r="AC29" s="70"/>
      <c r="AD29" s="70"/>
      <c r="AE29" s="70"/>
      <c r="AF29" s="86"/>
      <c r="AG29" s="70"/>
      <c r="AH29" s="70"/>
      <c r="AI29" s="70"/>
      <c r="AJ29" s="86"/>
      <c r="AK29" s="71"/>
      <c r="AL29" s="71"/>
      <c r="AM29" s="71"/>
      <c r="AN29" s="86"/>
      <c r="AO29" s="72"/>
      <c r="AP29" s="86"/>
      <c r="AQ29" s="86"/>
      <c r="AR29" s="86"/>
      <c r="AS29" s="72"/>
      <c r="AT29" s="72"/>
      <c r="AU29" s="88" t="s">
        <v>198</v>
      </c>
      <c r="AV29" s="88" t="s">
        <v>219</v>
      </c>
      <c r="AW29" s="89">
        <v>42752</v>
      </c>
      <c r="AX29" s="73">
        <v>-0.96513798883025714</v>
      </c>
      <c r="AY29" s="73">
        <v>0.46</v>
      </c>
    </row>
    <row r="30" spans="1:51" s="64" customFormat="1">
      <c r="A30" s="81" t="s">
        <v>227</v>
      </c>
      <c r="B30" s="81">
        <v>1</v>
      </c>
      <c r="C30" s="81">
        <v>9</v>
      </c>
      <c r="D30" s="81"/>
      <c r="E30" s="81" t="s">
        <v>38</v>
      </c>
      <c r="F30" s="82" t="s">
        <v>30</v>
      </c>
      <c r="G30" s="82" t="s">
        <v>31</v>
      </c>
      <c r="H30" s="83">
        <v>42775</v>
      </c>
      <c r="I30" s="69">
        <v>2.21</v>
      </c>
      <c r="J30" s="69">
        <v>8.06</v>
      </c>
      <c r="K30" s="69">
        <v>14.9</v>
      </c>
      <c r="L30" s="69">
        <v>49.98</v>
      </c>
      <c r="M30" s="69">
        <v>0.18</v>
      </c>
      <c r="N30" s="69">
        <v>13.01</v>
      </c>
      <c r="O30" s="69">
        <v>1.29</v>
      </c>
      <c r="P30" s="69">
        <v>0.18</v>
      </c>
      <c r="Q30" s="69">
        <v>10.39</v>
      </c>
      <c r="R30" s="82">
        <v>100.20000000000003</v>
      </c>
      <c r="S30" s="84" t="s">
        <v>30</v>
      </c>
      <c r="T30" s="84" t="s">
        <v>31</v>
      </c>
      <c r="U30" s="85">
        <v>42776</v>
      </c>
      <c r="V30" s="84" t="s">
        <v>15</v>
      </c>
      <c r="W30" s="84">
        <v>0.1288</v>
      </c>
      <c r="X30" s="84" t="s">
        <v>15</v>
      </c>
      <c r="Y30" s="84" t="s">
        <v>15</v>
      </c>
      <c r="Z30" s="84">
        <v>6.0400000000000002E-2</v>
      </c>
      <c r="AA30" s="90"/>
      <c r="AB30" s="90"/>
      <c r="AC30" s="70"/>
      <c r="AD30" s="70"/>
      <c r="AE30" s="70"/>
      <c r="AF30" s="86"/>
      <c r="AG30" s="70"/>
      <c r="AH30" s="70"/>
      <c r="AI30" s="70"/>
      <c r="AJ30" s="86"/>
      <c r="AK30" s="71"/>
      <c r="AL30" s="71"/>
      <c r="AM30" s="71"/>
      <c r="AN30" s="86"/>
      <c r="AO30" s="72"/>
      <c r="AP30" s="86"/>
      <c r="AQ30" s="86"/>
      <c r="AR30" s="86"/>
      <c r="AS30" s="72"/>
      <c r="AT30" s="72"/>
      <c r="AU30" s="88" t="s">
        <v>198</v>
      </c>
      <c r="AV30" s="88" t="s">
        <v>219</v>
      </c>
      <c r="AW30" s="89">
        <v>42752</v>
      </c>
      <c r="AX30" s="73">
        <v>-9.2702943581059571E-2</v>
      </c>
      <c r="AY30" s="73">
        <v>0.45</v>
      </c>
    </row>
    <row r="31" spans="1:51" s="64" customFormat="1">
      <c r="A31" s="81" t="s">
        <v>227</v>
      </c>
      <c r="B31" s="81">
        <v>1</v>
      </c>
      <c r="C31" s="81">
        <v>10</v>
      </c>
      <c r="D31" s="81"/>
      <c r="E31" s="81" t="s">
        <v>38</v>
      </c>
      <c r="F31" s="82" t="s">
        <v>30</v>
      </c>
      <c r="G31" s="82" t="s">
        <v>31</v>
      </c>
      <c r="H31" s="83">
        <v>42775</v>
      </c>
      <c r="I31" s="69">
        <v>2.34</v>
      </c>
      <c r="J31" s="69">
        <v>6.36</v>
      </c>
      <c r="K31" s="69">
        <v>15.41</v>
      </c>
      <c r="L31" s="69">
        <v>49.42</v>
      </c>
      <c r="M31" s="69">
        <v>0.17</v>
      </c>
      <c r="N31" s="69">
        <v>13.58</v>
      </c>
      <c r="O31" s="69">
        <v>1.27</v>
      </c>
      <c r="P31" s="69">
        <v>0.2</v>
      </c>
      <c r="Q31" s="69">
        <v>10.25</v>
      </c>
      <c r="R31" s="82">
        <v>99</v>
      </c>
      <c r="S31" s="84" t="s">
        <v>30</v>
      </c>
      <c r="T31" s="84" t="s">
        <v>31</v>
      </c>
      <c r="U31" s="85">
        <v>42776</v>
      </c>
      <c r="V31" s="84" t="s">
        <v>15</v>
      </c>
      <c r="W31" s="84">
        <v>0.11840000000000001</v>
      </c>
      <c r="X31" s="84">
        <v>5.6399999999999999E-2</v>
      </c>
      <c r="Y31" s="84">
        <v>3.7600000000000001E-2</v>
      </c>
      <c r="Z31" s="84">
        <v>6.2700000000000006E-2</v>
      </c>
      <c r="AA31" s="90"/>
      <c r="AB31" s="90"/>
      <c r="AC31" s="70"/>
      <c r="AD31" s="70"/>
      <c r="AE31" s="70"/>
      <c r="AF31" s="86"/>
      <c r="AG31" s="70"/>
      <c r="AH31" s="70"/>
      <c r="AI31" s="70"/>
      <c r="AJ31" s="86"/>
      <c r="AK31" s="71"/>
      <c r="AL31" s="71"/>
      <c r="AM31" s="71"/>
      <c r="AN31" s="86"/>
      <c r="AO31" s="72"/>
      <c r="AP31" s="86"/>
      <c r="AQ31" s="86"/>
      <c r="AR31" s="86"/>
      <c r="AS31" s="72"/>
      <c r="AT31" s="72"/>
      <c r="AU31" s="88" t="s">
        <v>198</v>
      </c>
      <c r="AV31" s="88" t="s">
        <v>219</v>
      </c>
      <c r="AW31" s="89">
        <v>42752</v>
      </c>
      <c r="AX31" s="73">
        <v>2.9882346318913733E-2</v>
      </c>
      <c r="AY31" s="73">
        <v>0.45</v>
      </c>
    </row>
    <row r="32" spans="1:51" s="64" customFormat="1">
      <c r="A32" s="81" t="s">
        <v>227</v>
      </c>
      <c r="B32" s="81">
        <v>1</v>
      </c>
      <c r="C32" s="81">
        <v>11</v>
      </c>
      <c r="D32" s="81"/>
      <c r="E32" s="81" t="s">
        <v>38</v>
      </c>
      <c r="F32" s="82" t="s">
        <v>30</v>
      </c>
      <c r="G32" s="82" t="s">
        <v>31</v>
      </c>
      <c r="H32" s="83">
        <v>42775</v>
      </c>
      <c r="I32" s="69">
        <v>2.19</v>
      </c>
      <c r="J32" s="69">
        <v>7.53</v>
      </c>
      <c r="K32" s="69">
        <v>15.55</v>
      </c>
      <c r="L32" s="69">
        <v>50.27</v>
      </c>
      <c r="M32" s="69">
        <v>0.21</v>
      </c>
      <c r="N32" s="69">
        <v>13.19</v>
      </c>
      <c r="O32" s="69">
        <v>1.23</v>
      </c>
      <c r="P32" s="69">
        <v>0.22</v>
      </c>
      <c r="Q32" s="69">
        <v>10.119999999999999</v>
      </c>
      <c r="R32" s="82">
        <v>100.51</v>
      </c>
      <c r="S32" s="84" t="s">
        <v>30</v>
      </c>
      <c r="T32" s="84" t="s">
        <v>31</v>
      </c>
      <c r="U32" s="85">
        <v>42776</v>
      </c>
      <c r="V32" s="84" t="s">
        <v>15</v>
      </c>
      <c r="W32" s="84">
        <v>0.12889999999999999</v>
      </c>
      <c r="X32" s="84" t="s">
        <v>15</v>
      </c>
      <c r="Y32" s="84" t="s">
        <v>15</v>
      </c>
      <c r="Z32" s="84">
        <v>4.9099999999999998E-2</v>
      </c>
      <c r="AA32" s="90"/>
      <c r="AB32" s="90"/>
      <c r="AC32" s="70"/>
      <c r="AD32" s="70"/>
      <c r="AE32" s="70"/>
      <c r="AF32" s="86"/>
      <c r="AG32" s="70"/>
      <c r="AH32" s="70"/>
      <c r="AI32" s="70"/>
      <c r="AJ32" s="86"/>
      <c r="AK32" s="71"/>
      <c r="AL32" s="71"/>
      <c r="AM32" s="71"/>
      <c r="AN32" s="86"/>
      <c r="AO32" s="72"/>
      <c r="AP32" s="86"/>
      <c r="AQ32" s="86"/>
      <c r="AR32" s="86"/>
      <c r="AS32" s="72"/>
      <c r="AT32" s="72"/>
      <c r="AU32" s="88" t="s">
        <v>198</v>
      </c>
      <c r="AV32" s="88" t="s">
        <v>219</v>
      </c>
      <c r="AW32" s="89">
        <v>42752</v>
      </c>
      <c r="AX32" s="73">
        <v>-0.34450107172536448</v>
      </c>
      <c r="AY32" s="73">
        <v>0.46</v>
      </c>
    </row>
    <row r="33" spans="1:51" s="64" customFormat="1">
      <c r="A33" s="81" t="s">
        <v>227</v>
      </c>
      <c r="B33" s="81">
        <v>1</v>
      </c>
      <c r="C33" s="81">
        <v>12</v>
      </c>
      <c r="D33" s="81"/>
      <c r="E33" s="81" t="s">
        <v>38</v>
      </c>
      <c r="F33" s="82" t="s">
        <v>28</v>
      </c>
      <c r="G33" s="82" t="s">
        <v>29</v>
      </c>
      <c r="H33" s="83">
        <v>43679</v>
      </c>
      <c r="I33" s="69">
        <v>2.0499999999999998</v>
      </c>
      <c r="J33" s="69">
        <v>7.33</v>
      </c>
      <c r="K33" s="69">
        <v>15.75</v>
      </c>
      <c r="L33" s="69">
        <v>50.26</v>
      </c>
      <c r="M33" s="69">
        <v>0.25</v>
      </c>
      <c r="N33" s="69">
        <v>13.16</v>
      </c>
      <c r="O33" s="69">
        <v>1.28</v>
      </c>
      <c r="P33" s="69">
        <v>0.15</v>
      </c>
      <c r="Q33" s="69">
        <v>9.93</v>
      </c>
      <c r="R33" s="82">
        <v>100.16</v>
      </c>
      <c r="S33" s="84" t="s">
        <v>30</v>
      </c>
      <c r="T33" s="84" t="s">
        <v>31</v>
      </c>
      <c r="U33" s="85">
        <v>42776</v>
      </c>
      <c r="V33" s="84" t="s">
        <v>15</v>
      </c>
      <c r="W33" s="84">
        <v>9.9599999999999994E-2</v>
      </c>
      <c r="X33" s="84">
        <v>4.1500000000000002E-2</v>
      </c>
      <c r="Y33" s="84" t="s">
        <v>15</v>
      </c>
      <c r="Z33" s="84">
        <v>0.1016</v>
      </c>
      <c r="AA33" s="86" t="s">
        <v>198</v>
      </c>
      <c r="AB33" s="86" t="s">
        <v>199</v>
      </c>
      <c r="AC33" s="70">
        <v>183.15815143713118</v>
      </c>
      <c r="AD33" s="70">
        <v>27.167853011628999</v>
      </c>
      <c r="AE33" s="70">
        <v>7.4165012035935325</v>
      </c>
      <c r="AF33" s="87">
        <v>43567</v>
      </c>
      <c r="AG33" s="70">
        <v>80.347804603140943</v>
      </c>
      <c r="AH33" s="70">
        <v>9.1884058651620801</v>
      </c>
      <c r="AI33" s="70">
        <v>5.7178947891271248</v>
      </c>
      <c r="AJ33" s="87">
        <v>43567</v>
      </c>
      <c r="AK33" s="72">
        <v>0.81495829447751067</v>
      </c>
      <c r="AL33" s="72">
        <v>0.25286294867490688</v>
      </c>
      <c r="AM33" s="70">
        <v>15.513858217555992</v>
      </c>
      <c r="AN33" s="87">
        <v>43566</v>
      </c>
      <c r="AO33" s="72">
        <v>2.2795663471055336</v>
      </c>
      <c r="AP33" s="72">
        <v>0.85390406444412337</v>
      </c>
      <c r="AQ33" s="72">
        <v>10.142881918215503</v>
      </c>
      <c r="AR33" s="72">
        <v>6.7081081835781395</v>
      </c>
      <c r="AS33" s="72">
        <v>25.829924401738804</v>
      </c>
      <c r="AT33" s="72">
        <v>5.9302555099168224</v>
      </c>
      <c r="AU33" s="88" t="s">
        <v>198</v>
      </c>
      <c r="AV33" s="88" t="s">
        <v>219</v>
      </c>
      <c r="AW33" s="89">
        <v>42752</v>
      </c>
      <c r="AX33" s="73">
        <v>-0.31117578441304872</v>
      </c>
      <c r="AY33" s="73">
        <v>0.56000000000000005</v>
      </c>
    </row>
    <row r="34" spans="1:51" s="64" customFormat="1">
      <c r="A34" s="81" t="s">
        <v>227</v>
      </c>
      <c r="B34" s="81">
        <v>1</v>
      </c>
      <c r="C34" s="81">
        <v>14</v>
      </c>
      <c r="D34" s="81" t="s">
        <v>19</v>
      </c>
      <c r="E34" s="81" t="s">
        <v>38</v>
      </c>
      <c r="F34" s="82" t="s">
        <v>28</v>
      </c>
      <c r="G34" s="82" t="s">
        <v>29</v>
      </c>
      <c r="H34" s="83">
        <v>43679</v>
      </c>
      <c r="I34" s="69">
        <v>2.04</v>
      </c>
      <c r="J34" s="69">
        <v>7.65</v>
      </c>
      <c r="K34" s="69">
        <v>16.420000000000002</v>
      </c>
      <c r="L34" s="69">
        <v>50.23</v>
      </c>
      <c r="M34" s="69">
        <v>0.24</v>
      </c>
      <c r="N34" s="69">
        <v>13.52</v>
      </c>
      <c r="O34" s="69">
        <v>1.18</v>
      </c>
      <c r="P34" s="69">
        <v>0.16</v>
      </c>
      <c r="Q34" s="69">
        <v>8.7100000000000009</v>
      </c>
      <c r="R34" s="82">
        <v>100.15</v>
      </c>
      <c r="S34" s="84" t="s">
        <v>30</v>
      </c>
      <c r="T34" s="84" t="s">
        <v>31</v>
      </c>
      <c r="U34" s="85">
        <v>42776</v>
      </c>
      <c r="V34" s="84" t="s">
        <v>15</v>
      </c>
      <c r="W34" s="84">
        <v>2.4299999999999999E-2</v>
      </c>
      <c r="X34" s="84" t="s">
        <v>15</v>
      </c>
      <c r="Y34" s="84" t="s">
        <v>15</v>
      </c>
      <c r="Z34" s="84">
        <v>6.25E-2</v>
      </c>
      <c r="AA34" s="86"/>
      <c r="AB34" s="86"/>
      <c r="AC34" s="70"/>
      <c r="AD34" s="70"/>
      <c r="AE34" s="70"/>
      <c r="AF34" s="87"/>
      <c r="AG34" s="70"/>
      <c r="AH34" s="70"/>
      <c r="AI34" s="70"/>
      <c r="AJ34" s="87"/>
      <c r="AK34" s="71"/>
      <c r="AL34" s="71"/>
      <c r="AM34" s="71"/>
      <c r="AN34" s="86"/>
      <c r="AO34" s="72"/>
      <c r="AP34" s="72"/>
      <c r="AQ34" s="72"/>
      <c r="AR34" s="72"/>
      <c r="AS34" s="72"/>
      <c r="AT34" s="72"/>
      <c r="AU34" s="88" t="s">
        <v>198</v>
      </c>
      <c r="AV34" s="88" t="s">
        <v>219</v>
      </c>
      <c r="AW34" s="89">
        <v>42752</v>
      </c>
      <c r="AX34" s="73">
        <v>-0.21769845497604123</v>
      </c>
      <c r="AY34" s="73">
        <v>0.52</v>
      </c>
    </row>
    <row r="35" spans="1:51" s="64" customFormat="1">
      <c r="A35" s="81" t="s">
        <v>227</v>
      </c>
      <c r="B35" s="81">
        <v>1</v>
      </c>
      <c r="C35" s="81">
        <v>14</v>
      </c>
      <c r="D35" s="81" t="s">
        <v>20</v>
      </c>
      <c r="E35" s="81" t="s">
        <v>38</v>
      </c>
      <c r="F35" s="82" t="s">
        <v>30</v>
      </c>
      <c r="G35" s="82" t="s">
        <v>31</v>
      </c>
      <c r="H35" s="83">
        <v>42775</v>
      </c>
      <c r="I35" s="69">
        <v>1.91</v>
      </c>
      <c r="J35" s="69">
        <v>7.5</v>
      </c>
      <c r="K35" s="69">
        <v>14.54</v>
      </c>
      <c r="L35" s="69">
        <v>49.18</v>
      </c>
      <c r="M35" s="69">
        <v>0.22</v>
      </c>
      <c r="N35" s="69">
        <v>13.06</v>
      </c>
      <c r="O35" s="69">
        <v>1.18</v>
      </c>
      <c r="P35" s="69">
        <v>0.09</v>
      </c>
      <c r="Q35" s="69">
        <v>10.5</v>
      </c>
      <c r="R35" s="82">
        <v>98.18</v>
      </c>
      <c r="S35" s="84" t="s">
        <v>30</v>
      </c>
      <c r="T35" s="84" t="s">
        <v>31</v>
      </c>
      <c r="U35" s="85">
        <v>42776</v>
      </c>
      <c r="V35" s="84" t="s">
        <v>15</v>
      </c>
      <c r="W35" s="84">
        <v>0.1515</v>
      </c>
      <c r="X35" s="84">
        <v>4.2500000000000003E-2</v>
      </c>
      <c r="Y35" s="84">
        <v>0.153</v>
      </c>
      <c r="Z35" s="84">
        <v>0.12520000000000001</v>
      </c>
      <c r="AA35" s="90"/>
      <c r="AB35" s="90"/>
      <c r="AC35" s="70"/>
      <c r="AD35" s="70"/>
      <c r="AE35" s="70"/>
      <c r="AF35" s="86"/>
      <c r="AG35" s="70"/>
      <c r="AH35" s="70"/>
      <c r="AI35" s="70"/>
      <c r="AJ35" s="86"/>
      <c r="AK35" s="71"/>
      <c r="AL35" s="71"/>
      <c r="AM35" s="71"/>
      <c r="AN35" s="86"/>
      <c r="AO35" s="72"/>
      <c r="AP35" s="86"/>
      <c r="AQ35" s="86"/>
      <c r="AR35" s="86"/>
      <c r="AS35" s="72"/>
      <c r="AT35" s="72"/>
      <c r="AU35" s="88" t="s">
        <v>198</v>
      </c>
      <c r="AV35" s="88" t="s">
        <v>219</v>
      </c>
      <c r="AW35" s="89">
        <v>42752</v>
      </c>
      <c r="AX35" s="73">
        <v>-0.37677606258498741</v>
      </c>
      <c r="AY35" s="73">
        <v>0.38</v>
      </c>
    </row>
    <row r="36" spans="1:51" s="64" customFormat="1">
      <c r="A36" s="81" t="s">
        <v>227</v>
      </c>
      <c r="B36" s="81">
        <v>1</v>
      </c>
      <c r="C36" s="81">
        <v>17</v>
      </c>
      <c r="D36" s="81"/>
      <c r="E36" s="81" t="s">
        <v>38</v>
      </c>
      <c r="F36" s="82" t="s">
        <v>30</v>
      </c>
      <c r="G36" s="82" t="s">
        <v>31</v>
      </c>
      <c r="H36" s="83">
        <v>42775</v>
      </c>
      <c r="I36" s="69">
        <v>2.0499999999999998</v>
      </c>
      <c r="J36" s="69">
        <v>7.38</v>
      </c>
      <c r="K36" s="69">
        <v>15.69</v>
      </c>
      <c r="L36" s="69">
        <v>50.95</v>
      </c>
      <c r="M36" s="69">
        <v>0.24</v>
      </c>
      <c r="N36" s="69">
        <v>13.19</v>
      </c>
      <c r="O36" s="69">
        <v>1.19</v>
      </c>
      <c r="P36" s="69">
        <v>0.22</v>
      </c>
      <c r="Q36" s="69">
        <v>9.65</v>
      </c>
      <c r="R36" s="82">
        <v>100.55999999999999</v>
      </c>
      <c r="S36" s="84" t="s">
        <v>30</v>
      </c>
      <c r="T36" s="84" t="s">
        <v>31</v>
      </c>
      <c r="U36" s="85">
        <v>42776</v>
      </c>
      <c r="V36" s="84" t="s">
        <v>15</v>
      </c>
      <c r="W36" s="84">
        <v>0.12540000000000001</v>
      </c>
      <c r="X36" s="84">
        <v>3.7900000000000003E-2</v>
      </c>
      <c r="Y36" s="84" t="s">
        <v>15</v>
      </c>
      <c r="Z36" s="84">
        <v>6.54E-2</v>
      </c>
      <c r="AA36" s="90"/>
      <c r="AB36" s="90"/>
      <c r="AC36" s="70"/>
      <c r="AD36" s="70"/>
      <c r="AE36" s="70"/>
      <c r="AF36" s="86"/>
      <c r="AG36" s="70"/>
      <c r="AH36" s="70"/>
      <c r="AI36" s="70"/>
      <c r="AJ36" s="86"/>
      <c r="AK36" s="71"/>
      <c r="AL36" s="71"/>
      <c r="AM36" s="71"/>
      <c r="AN36" s="86"/>
      <c r="AO36" s="72"/>
      <c r="AP36" s="86"/>
      <c r="AQ36" s="86"/>
      <c r="AR36" s="86"/>
      <c r="AS36" s="72"/>
      <c r="AT36" s="72"/>
      <c r="AU36" s="88" t="s">
        <v>198</v>
      </c>
      <c r="AV36" s="88" t="s">
        <v>219</v>
      </c>
      <c r="AW36" s="89">
        <v>42752</v>
      </c>
      <c r="AX36" s="73">
        <v>-0.35662449475547575</v>
      </c>
      <c r="AY36" s="73">
        <v>0.46</v>
      </c>
    </row>
    <row r="37" spans="1:51" s="64" customFormat="1">
      <c r="A37" s="81" t="s">
        <v>227</v>
      </c>
      <c r="B37" s="81">
        <v>1</v>
      </c>
      <c r="C37" s="81">
        <v>19</v>
      </c>
      <c r="D37" s="81"/>
      <c r="E37" s="81" t="s">
        <v>38</v>
      </c>
      <c r="F37" s="82" t="s">
        <v>30</v>
      </c>
      <c r="G37" s="82" t="s">
        <v>31</v>
      </c>
      <c r="H37" s="83">
        <v>42775</v>
      </c>
      <c r="I37" s="69">
        <v>2.2400000000000002</v>
      </c>
      <c r="J37" s="69">
        <v>7.72</v>
      </c>
      <c r="K37" s="69">
        <v>15.53</v>
      </c>
      <c r="L37" s="69">
        <v>50.31</v>
      </c>
      <c r="M37" s="69">
        <v>0.28999999999999998</v>
      </c>
      <c r="N37" s="69">
        <v>12.71</v>
      </c>
      <c r="O37" s="69">
        <v>1.17</v>
      </c>
      <c r="P37" s="69">
        <v>0.14000000000000001</v>
      </c>
      <c r="Q37" s="69">
        <v>9.59</v>
      </c>
      <c r="R37" s="82">
        <v>99.700000000000017</v>
      </c>
      <c r="S37" s="84" t="s">
        <v>30</v>
      </c>
      <c r="T37" s="84" t="s">
        <v>31</v>
      </c>
      <c r="U37" s="85">
        <v>42776</v>
      </c>
      <c r="V37" s="84" t="s">
        <v>15</v>
      </c>
      <c r="W37" s="84">
        <v>0.15110000000000001</v>
      </c>
      <c r="X37" s="84">
        <v>0.1181</v>
      </c>
      <c r="Y37" s="84" t="s">
        <v>15</v>
      </c>
      <c r="Z37" s="84">
        <v>4.1399999999999999E-2</v>
      </c>
      <c r="AA37" s="86" t="s">
        <v>198</v>
      </c>
      <c r="AB37" s="86" t="s">
        <v>199</v>
      </c>
      <c r="AC37" s="70">
        <v>159.63516506039264</v>
      </c>
      <c r="AD37" s="70">
        <v>26.972635406636158</v>
      </c>
      <c r="AE37" s="70">
        <v>8.4482123335519343</v>
      </c>
      <c r="AF37" s="87">
        <v>43567</v>
      </c>
      <c r="AG37" s="70">
        <v>63.640168673412774</v>
      </c>
      <c r="AH37" s="70">
        <v>9.1714992355044167</v>
      </c>
      <c r="AI37" s="70">
        <v>7.2057471143504639</v>
      </c>
      <c r="AJ37" s="87">
        <v>43567</v>
      </c>
      <c r="AK37" s="72" t="s">
        <v>245</v>
      </c>
      <c r="AL37" s="72" t="s">
        <v>245</v>
      </c>
      <c r="AM37" s="72" t="s">
        <v>245</v>
      </c>
      <c r="AN37" s="72" t="s">
        <v>245</v>
      </c>
      <c r="AO37" s="72">
        <v>2.5084026077869921</v>
      </c>
      <c r="AP37" s="72">
        <v>1.114115236883783</v>
      </c>
      <c r="AQ37" s="72" t="s">
        <v>245</v>
      </c>
      <c r="AR37" s="72" t="s">
        <v>245</v>
      </c>
      <c r="AS37" s="72">
        <v>37.828909066825709</v>
      </c>
      <c r="AT37" s="72">
        <v>10.90998240116342</v>
      </c>
      <c r="AU37" s="88" t="s">
        <v>198</v>
      </c>
      <c r="AV37" s="88" t="s">
        <v>219</v>
      </c>
      <c r="AW37" s="89">
        <v>42752</v>
      </c>
      <c r="AX37" s="73">
        <v>-0.28408692759585463</v>
      </c>
      <c r="AY37" s="73">
        <v>0.46</v>
      </c>
    </row>
    <row r="38" spans="1:51" s="64" customFormat="1">
      <c r="A38" s="81" t="s">
        <v>227</v>
      </c>
      <c r="B38" s="81">
        <v>1</v>
      </c>
      <c r="C38" s="81">
        <v>20</v>
      </c>
      <c r="D38" s="81" t="s">
        <v>19</v>
      </c>
      <c r="E38" s="81" t="s">
        <v>38</v>
      </c>
      <c r="F38" s="82" t="s">
        <v>30</v>
      </c>
      <c r="G38" s="82" t="s">
        <v>31</v>
      </c>
      <c r="H38" s="83">
        <v>42775</v>
      </c>
      <c r="I38" s="69">
        <v>1.95</v>
      </c>
      <c r="J38" s="69">
        <v>7.47</v>
      </c>
      <c r="K38" s="69">
        <v>16.03</v>
      </c>
      <c r="L38" s="69">
        <v>51.48</v>
      </c>
      <c r="M38" s="69">
        <v>0.24</v>
      </c>
      <c r="N38" s="69">
        <v>12.98</v>
      </c>
      <c r="O38" s="69">
        <v>1.3</v>
      </c>
      <c r="P38" s="69">
        <v>0.21</v>
      </c>
      <c r="Q38" s="69">
        <v>9.82</v>
      </c>
      <c r="R38" s="82">
        <v>101.47999999999999</v>
      </c>
      <c r="S38" s="84" t="s">
        <v>30</v>
      </c>
      <c r="T38" s="84" t="s">
        <v>31</v>
      </c>
      <c r="U38" s="85">
        <v>42776</v>
      </c>
      <c r="V38" s="84" t="s">
        <v>15</v>
      </c>
      <c r="W38" s="84">
        <v>0.1449</v>
      </c>
      <c r="X38" s="84">
        <v>3.9100000000000003E-2</v>
      </c>
      <c r="Y38" s="84" t="s">
        <v>15</v>
      </c>
      <c r="Z38" s="84">
        <v>9.69E-2</v>
      </c>
      <c r="AA38" s="86"/>
      <c r="AB38" s="86"/>
      <c r="AC38" s="70"/>
      <c r="AD38" s="70"/>
      <c r="AE38" s="70"/>
      <c r="AF38" s="87"/>
      <c r="AG38" s="70"/>
      <c r="AH38" s="70"/>
      <c r="AI38" s="70"/>
      <c r="AJ38" s="87"/>
      <c r="AK38" s="71"/>
      <c r="AL38" s="71"/>
      <c r="AM38" s="70"/>
      <c r="AN38" s="87"/>
      <c r="AO38" s="72"/>
      <c r="AP38" s="72"/>
      <c r="AQ38" s="72"/>
      <c r="AR38" s="72"/>
      <c r="AS38" s="72"/>
      <c r="AT38" s="72"/>
      <c r="AU38" s="88" t="s">
        <v>198</v>
      </c>
      <c r="AV38" s="88" t="s">
        <v>219</v>
      </c>
      <c r="AW38" s="89">
        <v>42752</v>
      </c>
      <c r="AX38" s="73">
        <v>-8.4794116504692596E-2</v>
      </c>
      <c r="AY38" s="73">
        <v>0.46</v>
      </c>
    </row>
    <row r="39" spans="1:51" s="64" customFormat="1">
      <c r="A39" s="81" t="s">
        <v>227</v>
      </c>
      <c r="B39" s="81">
        <v>1</v>
      </c>
      <c r="C39" s="81">
        <v>20</v>
      </c>
      <c r="D39" s="81" t="s">
        <v>20</v>
      </c>
      <c r="E39" s="81" t="s">
        <v>38</v>
      </c>
      <c r="F39" s="82" t="s">
        <v>30</v>
      </c>
      <c r="G39" s="82" t="s">
        <v>31</v>
      </c>
      <c r="H39" s="83">
        <v>42775</v>
      </c>
      <c r="I39" s="69">
        <v>1.82</v>
      </c>
      <c r="J39" s="69">
        <v>7.57</v>
      </c>
      <c r="K39" s="69">
        <v>15.46</v>
      </c>
      <c r="L39" s="69">
        <v>50.33</v>
      </c>
      <c r="M39" s="69">
        <v>0.23</v>
      </c>
      <c r="N39" s="69">
        <v>12.81</v>
      </c>
      <c r="O39" s="69">
        <v>1.28</v>
      </c>
      <c r="P39" s="69">
        <v>0.2</v>
      </c>
      <c r="Q39" s="69">
        <v>9.66</v>
      </c>
      <c r="R39" s="82">
        <v>99.360000000000014</v>
      </c>
      <c r="S39" s="84" t="s">
        <v>30</v>
      </c>
      <c r="T39" s="84" t="s">
        <v>31</v>
      </c>
      <c r="U39" s="85">
        <v>42776</v>
      </c>
      <c r="V39" s="84" t="s">
        <v>15</v>
      </c>
      <c r="W39" s="84">
        <v>0.1384</v>
      </c>
      <c r="X39" s="84">
        <v>4.5699999999999998E-2</v>
      </c>
      <c r="Y39" s="84" t="s">
        <v>15</v>
      </c>
      <c r="Z39" s="84">
        <v>8.1500000000000003E-2</v>
      </c>
      <c r="AA39" s="90"/>
      <c r="AB39" s="90"/>
      <c r="AC39" s="70"/>
      <c r="AD39" s="70"/>
      <c r="AE39" s="70"/>
      <c r="AF39" s="86"/>
      <c r="AG39" s="70"/>
      <c r="AH39" s="70"/>
      <c r="AI39" s="70"/>
      <c r="AJ39" s="86"/>
      <c r="AK39" s="71"/>
      <c r="AL39" s="71"/>
      <c r="AM39" s="71"/>
      <c r="AN39" s="86"/>
      <c r="AO39" s="72"/>
      <c r="AP39" s="86"/>
      <c r="AQ39" s="86"/>
      <c r="AR39" s="86"/>
      <c r="AS39" s="72"/>
      <c r="AT39" s="72"/>
      <c r="AU39" s="88" t="s">
        <v>198</v>
      </c>
      <c r="AV39" s="88" t="s">
        <v>219</v>
      </c>
      <c r="AW39" s="89">
        <v>42752</v>
      </c>
      <c r="AX39" s="73">
        <v>0.26518318237693705</v>
      </c>
      <c r="AY39" s="73">
        <v>0.35</v>
      </c>
    </row>
    <row r="40" spans="1:51" s="64" customFormat="1">
      <c r="A40" s="81" t="s">
        <v>227</v>
      </c>
      <c r="B40" s="81">
        <v>2</v>
      </c>
      <c r="C40" s="81">
        <v>1</v>
      </c>
      <c r="D40" s="81"/>
      <c r="E40" s="81" t="s">
        <v>38</v>
      </c>
      <c r="F40" s="82" t="s">
        <v>30</v>
      </c>
      <c r="G40" s="82" t="s">
        <v>31</v>
      </c>
      <c r="H40" s="83">
        <v>42775</v>
      </c>
      <c r="I40" s="69">
        <v>1.97</v>
      </c>
      <c r="J40" s="69">
        <v>7.96</v>
      </c>
      <c r="K40" s="69">
        <v>15.14</v>
      </c>
      <c r="L40" s="69">
        <v>49.67</v>
      </c>
      <c r="M40" s="69">
        <v>0.23</v>
      </c>
      <c r="N40" s="69">
        <v>12.96</v>
      </c>
      <c r="O40" s="69">
        <v>1.26</v>
      </c>
      <c r="P40" s="69">
        <v>0.24</v>
      </c>
      <c r="Q40" s="69">
        <v>9.44</v>
      </c>
      <c r="R40" s="82">
        <v>98.87</v>
      </c>
      <c r="S40" s="84" t="s">
        <v>30</v>
      </c>
      <c r="T40" s="84" t="s">
        <v>31</v>
      </c>
      <c r="U40" s="85">
        <v>42776</v>
      </c>
      <c r="V40" s="84" t="s">
        <v>15</v>
      </c>
      <c r="W40" s="84">
        <v>7.4999999999999997E-2</v>
      </c>
      <c r="X40" s="84" t="s">
        <v>15</v>
      </c>
      <c r="Y40" s="84" t="s">
        <v>15</v>
      </c>
      <c r="Z40" s="84">
        <v>6.9900000000000004E-2</v>
      </c>
      <c r="AA40" s="86" t="s">
        <v>198</v>
      </c>
      <c r="AB40" s="86" t="s">
        <v>199</v>
      </c>
      <c r="AC40" s="70">
        <v>179.21891842162435</v>
      </c>
      <c r="AD40" s="70">
        <v>27.133395896915633</v>
      </c>
      <c r="AE40" s="70">
        <v>7.5699028137985209</v>
      </c>
      <c r="AF40" s="87">
        <v>43567</v>
      </c>
      <c r="AG40" s="70">
        <v>79.607303918794727</v>
      </c>
      <c r="AH40" s="70">
        <v>9.1875741793015955</v>
      </c>
      <c r="AI40" s="70">
        <v>5.7705598148843187</v>
      </c>
      <c r="AJ40" s="87">
        <v>43567</v>
      </c>
      <c r="AK40" s="71">
        <v>0.90159324773100813</v>
      </c>
      <c r="AL40" s="71">
        <v>0.26378104394962681</v>
      </c>
      <c r="AM40" s="70">
        <v>14.628605782788998</v>
      </c>
      <c r="AN40" s="87">
        <v>43566</v>
      </c>
      <c r="AO40" s="72">
        <v>2.251287376902511</v>
      </c>
      <c r="AP40" s="72">
        <v>0.85715963520717242</v>
      </c>
      <c r="AQ40" s="72">
        <v>11.325509134823848</v>
      </c>
      <c r="AR40" s="72">
        <v>7.1240310638768953</v>
      </c>
      <c r="AS40" s="72">
        <v>23.984576882454164</v>
      </c>
      <c r="AT40" s="72">
        <v>5.5413704472806167</v>
      </c>
      <c r="AU40" s="88"/>
      <c r="AV40" s="88"/>
      <c r="AW40" s="88"/>
      <c r="AX40" s="88"/>
      <c r="AY40" s="88"/>
    </row>
    <row r="41" spans="1:51" s="64" customFormat="1">
      <c r="A41" s="81" t="s">
        <v>227</v>
      </c>
      <c r="B41" s="81">
        <v>2</v>
      </c>
      <c r="C41" s="81">
        <v>2</v>
      </c>
      <c r="D41" s="81" t="s">
        <v>19</v>
      </c>
      <c r="E41" s="81" t="s">
        <v>38</v>
      </c>
      <c r="F41" s="82" t="s">
        <v>30</v>
      </c>
      <c r="G41" s="82" t="s">
        <v>31</v>
      </c>
      <c r="H41" s="83">
        <v>42775</v>
      </c>
      <c r="I41" s="69">
        <v>1.89</v>
      </c>
      <c r="J41" s="69">
        <v>8.1</v>
      </c>
      <c r="K41" s="69">
        <v>15.21</v>
      </c>
      <c r="L41" s="69">
        <v>49.03</v>
      </c>
      <c r="M41" s="69">
        <v>0.21</v>
      </c>
      <c r="N41" s="69">
        <v>12.93</v>
      </c>
      <c r="O41" s="69">
        <v>1.1399999999999999</v>
      </c>
      <c r="P41" s="69">
        <v>0.2</v>
      </c>
      <c r="Q41" s="69">
        <v>9.85</v>
      </c>
      <c r="R41" s="82">
        <v>98.56</v>
      </c>
      <c r="S41" s="84" t="s">
        <v>30</v>
      </c>
      <c r="T41" s="84" t="s">
        <v>31</v>
      </c>
      <c r="U41" s="85">
        <v>42776</v>
      </c>
      <c r="V41" s="84" t="s">
        <v>15</v>
      </c>
      <c r="W41" s="84">
        <v>9.2200000000000004E-2</v>
      </c>
      <c r="X41" s="84" t="s">
        <v>15</v>
      </c>
      <c r="Y41" s="84" t="s">
        <v>15</v>
      </c>
      <c r="Z41" s="84" t="s">
        <v>15</v>
      </c>
      <c r="AA41" s="86" t="s">
        <v>198</v>
      </c>
      <c r="AB41" s="86" t="s">
        <v>199</v>
      </c>
      <c r="AC41" s="70">
        <v>189.11263343928641</v>
      </c>
      <c r="AD41" s="70">
        <v>27.221273420193462</v>
      </c>
      <c r="AE41" s="70">
        <v>7.1971060116754977</v>
      </c>
      <c r="AF41" s="87">
        <v>43567</v>
      </c>
      <c r="AG41" s="70">
        <v>86.868587489314322</v>
      </c>
      <c r="AH41" s="70">
        <v>9.1960585504987868</v>
      </c>
      <c r="AI41" s="70">
        <v>5.2930862675935595</v>
      </c>
      <c r="AJ41" s="87">
        <v>43567</v>
      </c>
      <c r="AK41" s="71">
        <v>0.89436279540857699</v>
      </c>
      <c r="AL41" s="71">
        <v>0.26372536947386865</v>
      </c>
      <c r="AM41" s="70">
        <v>14.743757836739478</v>
      </c>
      <c r="AN41" s="87">
        <v>43566</v>
      </c>
      <c r="AO41" s="72">
        <v>2.1769967591858115</v>
      </c>
      <c r="AP41" s="72">
        <v>0.77796542696451998</v>
      </c>
      <c r="AQ41" s="72">
        <v>10.295583492923633</v>
      </c>
      <c r="AR41" s="72">
        <v>6.4512511618562893</v>
      </c>
      <c r="AS41" s="72">
        <v>20.068442852948273</v>
      </c>
      <c r="AT41" s="72">
        <v>4.2536966365350288</v>
      </c>
      <c r="AU41" s="88"/>
      <c r="AV41" s="88"/>
      <c r="AW41" s="88"/>
      <c r="AX41" s="88"/>
      <c r="AY41" s="88"/>
    </row>
    <row r="42" spans="1:51" s="64" customFormat="1">
      <c r="A42" s="81" t="s">
        <v>227</v>
      </c>
      <c r="B42" s="81">
        <v>2</v>
      </c>
      <c r="C42" s="81">
        <v>2</v>
      </c>
      <c r="D42" s="81" t="s">
        <v>20</v>
      </c>
      <c r="E42" s="81" t="s">
        <v>38</v>
      </c>
      <c r="F42" s="82" t="s">
        <v>30</v>
      </c>
      <c r="G42" s="82" t="s">
        <v>31</v>
      </c>
      <c r="H42" s="83">
        <v>42775</v>
      </c>
      <c r="I42" s="69">
        <v>1.95</v>
      </c>
      <c r="J42" s="69">
        <v>8.07</v>
      </c>
      <c r="K42" s="69">
        <v>15.42</v>
      </c>
      <c r="L42" s="69">
        <v>49.33</v>
      </c>
      <c r="M42" s="69">
        <v>0.12</v>
      </c>
      <c r="N42" s="69">
        <v>13.68</v>
      </c>
      <c r="O42" s="69">
        <v>0.9</v>
      </c>
      <c r="P42" s="69">
        <v>0.18</v>
      </c>
      <c r="Q42" s="69">
        <v>10.01</v>
      </c>
      <c r="R42" s="82">
        <v>99.660000000000011</v>
      </c>
      <c r="S42" s="84" t="s">
        <v>30</v>
      </c>
      <c r="T42" s="84" t="s">
        <v>31</v>
      </c>
      <c r="U42" s="85">
        <v>42776</v>
      </c>
      <c r="V42" s="84" t="s">
        <v>15</v>
      </c>
      <c r="W42" s="84">
        <v>4.7800000000000002E-2</v>
      </c>
      <c r="X42" s="84" t="s">
        <v>15</v>
      </c>
      <c r="Y42" s="84" t="s">
        <v>15</v>
      </c>
      <c r="Z42" s="84">
        <v>6.0400000000000002E-2</v>
      </c>
      <c r="AA42" s="90"/>
      <c r="AB42" s="90"/>
      <c r="AC42" s="70"/>
      <c r="AD42" s="70"/>
      <c r="AE42" s="70"/>
      <c r="AF42" s="86"/>
      <c r="AG42" s="70"/>
      <c r="AH42" s="70"/>
      <c r="AI42" s="70"/>
      <c r="AJ42" s="86"/>
      <c r="AK42" s="71"/>
      <c r="AL42" s="71"/>
      <c r="AM42" s="71"/>
      <c r="AN42" s="86"/>
      <c r="AO42" s="72"/>
      <c r="AP42" s="86"/>
      <c r="AQ42" s="86"/>
      <c r="AR42" s="86"/>
      <c r="AS42" s="72"/>
      <c r="AT42" s="113"/>
      <c r="AU42" s="88"/>
      <c r="AV42" s="88"/>
      <c r="AW42" s="88"/>
      <c r="AX42" s="88"/>
      <c r="AY42" s="88"/>
    </row>
    <row r="43" spans="1:51" s="64" customFormat="1">
      <c r="A43" s="81" t="s">
        <v>227</v>
      </c>
      <c r="B43" s="81">
        <v>2</v>
      </c>
      <c r="C43" s="81">
        <v>3</v>
      </c>
      <c r="D43" s="81"/>
      <c r="E43" s="81" t="s">
        <v>38</v>
      </c>
      <c r="F43" s="82" t="s">
        <v>30</v>
      </c>
      <c r="G43" s="82" t="s">
        <v>31</v>
      </c>
      <c r="H43" s="83">
        <v>42775</v>
      </c>
      <c r="I43" s="69">
        <v>2.0699999999999998</v>
      </c>
      <c r="J43" s="69">
        <v>8.02</v>
      </c>
      <c r="K43" s="69">
        <v>15.04</v>
      </c>
      <c r="L43" s="69">
        <v>49.28</v>
      </c>
      <c r="M43" s="69">
        <v>0.19</v>
      </c>
      <c r="N43" s="69">
        <v>13.2</v>
      </c>
      <c r="O43" s="69">
        <v>1.36</v>
      </c>
      <c r="P43" s="69">
        <v>0.16</v>
      </c>
      <c r="Q43" s="69">
        <v>10.27</v>
      </c>
      <c r="R43" s="82">
        <v>99.589999999999989</v>
      </c>
      <c r="S43" s="84" t="s">
        <v>30</v>
      </c>
      <c r="T43" s="84" t="s">
        <v>31</v>
      </c>
      <c r="U43" s="85">
        <v>42776</v>
      </c>
      <c r="V43" s="84" t="s">
        <v>15</v>
      </c>
      <c r="W43" s="84">
        <v>0.1217</v>
      </c>
      <c r="X43" s="84" t="s">
        <v>15</v>
      </c>
      <c r="Y43" s="84" t="s">
        <v>15</v>
      </c>
      <c r="Z43" s="84">
        <v>7.4399999999999994E-2</v>
      </c>
      <c r="AA43" s="90"/>
      <c r="AB43" s="90"/>
      <c r="AC43" s="70"/>
      <c r="AD43" s="70"/>
      <c r="AE43" s="70"/>
      <c r="AF43" s="87"/>
      <c r="AG43" s="70"/>
      <c r="AH43" s="70"/>
      <c r="AI43" s="70"/>
      <c r="AJ43" s="87"/>
      <c r="AK43" s="71"/>
      <c r="AL43" s="71"/>
      <c r="AM43" s="71"/>
      <c r="AN43" s="87"/>
      <c r="AO43" s="72"/>
      <c r="AP43" s="86"/>
      <c r="AQ43" s="86"/>
      <c r="AR43" s="86"/>
      <c r="AS43" s="72"/>
      <c r="AT43" s="113"/>
      <c r="AU43" s="88"/>
      <c r="AV43" s="88"/>
      <c r="AW43" s="88"/>
      <c r="AX43" s="88"/>
      <c r="AY43" s="88"/>
    </row>
    <row r="44" spans="1:51" s="64" customFormat="1">
      <c r="A44" s="81" t="s">
        <v>227</v>
      </c>
      <c r="B44" s="81">
        <v>2</v>
      </c>
      <c r="C44" s="81">
        <v>4</v>
      </c>
      <c r="D44" s="81"/>
      <c r="E44" s="81" t="s">
        <v>38</v>
      </c>
      <c r="F44" s="82" t="s">
        <v>28</v>
      </c>
      <c r="G44" s="82" t="s">
        <v>29</v>
      </c>
      <c r="H44" s="83">
        <v>43679</v>
      </c>
      <c r="I44" s="69">
        <v>2.0699999999999998</v>
      </c>
      <c r="J44" s="69">
        <v>7.97</v>
      </c>
      <c r="K44" s="69">
        <v>15.98</v>
      </c>
      <c r="L44" s="69">
        <v>50.57</v>
      </c>
      <c r="M44" s="69">
        <v>0.14000000000000001</v>
      </c>
      <c r="N44" s="69">
        <v>13.07</v>
      </c>
      <c r="O44" s="69">
        <v>0.71</v>
      </c>
      <c r="P44" s="69">
        <v>0.18</v>
      </c>
      <c r="Q44" s="69">
        <v>9.4700000000000006</v>
      </c>
      <c r="R44" s="82">
        <v>100.16000000000001</v>
      </c>
      <c r="S44" s="84" t="s">
        <v>30</v>
      </c>
      <c r="T44" s="84" t="s">
        <v>31</v>
      </c>
      <c r="U44" s="85">
        <v>42776</v>
      </c>
      <c r="V44" s="84" t="s">
        <v>15</v>
      </c>
      <c r="W44" s="84">
        <v>4.7500000000000001E-2</v>
      </c>
      <c r="X44" s="84" t="s">
        <v>15</v>
      </c>
      <c r="Y44" s="84" t="s">
        <v>15</v>
      </c>
      <c r="Z44" s="84">
        <v>5.7799999999999997E-2</v>
      </c>
      <c r="AA44" s="90"/>
      <c r="AB44" s="90"/>
      <c r="AC44" s="70"/>
      <c r="AD44" s="70"/>
      <c r="AE44" s="70"/>
      <c r="AF44" s="86"/>
      <c r="AG44" s="70"/>
      <c r="AH44" s="70"/>
      <c r="AI44" s="70"/>
      <c r="AJ44" s="86"/>
      <c r="AK44" s="71"/>
      <c r="AL44" s="71"/>
      <c r="AM44" s="71"/>
      <c r="AN44" s="86"/>
      <c r="AO44" s="72"/>
      <c r="AP44" s="86"/>
      <c r="AQ44" s="86"/>
      <c r="AR44" s="86"/>
      <c r="AS44" s="72"/>
      <c r="AT44" s="72"/>
      <c r="AU44" s="88"/>
      <c r="AV44" s="88"/>
      <c r="AW44" s="88"/>
      <c r="AX44" s="88"/>
      <c r="AY44" s="88"/>
    </row>
    <row r="45" spans="1:51" s="64" customFormat="1">
      <c r="A45" s="81" t="s">
        <v>227</v>
      </c>
      <c r="B45" s="81">
        <v>2</v>
      </c>
      <c r="C45" s="81">
        <v>6</v>
      </c>
      <c r="D45" s="81"/>
      <c r="E45" s="81" t="s">
        <v>38</v>
      </c>
      <c r="F45" s="82" t="s">
        <v>28</v>
      </c>
      <c r="G45" s="82" t="s">
        <v>29</v>
      </c>
      <c r="H45" s="83">
        <v>43679</v>
      </c>
      <c r="I45" s="69">
        <v>2.0099999999999998</v>
      </c>
      <c r="J45" s="69">
        <v>7.79</v>
      </c>
      <c r="K45" s="69">
        <v>15.31</v>
      </c>
      <c r="L45" s="69">
        <v>50.22</v>
      </c>
      <c r="M45" s="69">
        <v>0.24</v>
      </c>
      <c r="N45" s="69">
        <v>13.17</v>
      </c>
      <c r="O45" s="69">
        <v>1.35</v>
      </c>
      <c r="P45" s="69">
        <v>0.14000000000000001</v>
      </c>
      <c r="Q45" s="69">
        <v>9.92</v>
      </c>
      <c r="R45" s="82">
        <v>100.14999999999999</v>
      </c>
      <c r="S45" s="84"/>
      <c r="T45" s="84"/>
      <c r="U45" s="84"/>
      <c r="V45" s="84"/>
      <c r="W45" s="84"/>
      <c r="X45" s="84"/>
      <c r="Y45" s="84"/>
      <c r="Z45" s="84"/>
      <c r="AA45" s="86" t="s">
        <v>198</v>
      </c>
      <c r="AB45" s="86" t="s">
        <v>199</v>
      </c>
      <c r="AC45" s="70">
        <v>177.08086983729908</v>
      </c>
      <c r="AD45" s="70">
        <v>27.11498975941451</v>
      </c>
      <c r="AE45" s="70">
        <v>7.6561036164797516</v>
      </c>
      <c r="AF45" s="87">
        <v>43567</v>
      </c>
      <c r="AG45" s="70">
        <v>82.920491113823488</v>
      </c>
      <c r="AH45" s="70">
        <v>9.191354595997872</v>
      </c>
      <c r="AI45" s="70">
        <v>5.5422697529498848</v>
      </c>
      <c r="AJ45" s="87">
        <v>43567</v>
      </c>
      <c r="AK45" s="72" t="s">
        <v>245</v>
      </c>
      <c r="AL45" s="72" t="s">
        <v>245</v>
      </c>
      <c r="AM45" s="72" t="s">
        <v>245</v>
      </c>
      <c r="AN45" s="72" t="s">
        <v>245</v>
      </c>
      <c r="AO45" s="72">
        <v>2.1355501813685991</v>
      </c>
      <c r="AP45" s="72">
        <v>0.80737434570439648</v>
      </c>
      <c r="AQ45" s="72" t="s">
        <v>245</v>
      </c>
      <c r="AR45" s="72" t="s">
        <v>245</v>
      </c>
      <c r="AS45" s="72">
        <v>24.027385550094468</v>
      </c>
      <c r="AT45" s="72">
        <v>5.3482826451706513</v>
      </c>
      <c r="AU45" s="88"/>
      <c r="AV45" s="88"/>
      <c r="AW45" s="88"/>
      <c r="AX45" s="88"/>
      <c r="AY45" s="88"/>
    </row>
    <row r="46" spans="1:51" s="64" customFormat="1">
      <c r="A46" s="81" t="s">
        <v>227</v>
      </c>
      <c r="B46" s="81">
        <v>2</v>
      </c>
      <c r="C46" s="81">
        <v>7</v>
      </c>
      <c r="D46" s="81"/>
      <c r="E46" s="81" t="s">
        <v>38</v>
      </c>
      <c r="F46" s="82" t="s">
        <v>30</v>
      </c>
      <c r="G46" s="82" t="s">
        <v>31</v>
      </c>
      <c r="H46" s="83">
        <v>42775</v>
      </c>
      <c r="I46" s="69">
        <v>2.09</v>
      </c>
      <c r="J46" s="69">
        <v>8.0399999999999991</v>
      </c>
      <c r="K46" s="69">
        <v>15.35</v>
      </c>
      <c r="L46" s="69">
        <v>49.28</v>
      </c>
      <c r="M46" s="69">
        <v>0.17</v>
      </c>
      <c r="N46" s="69">
        <v>12.86</v>
      </c>
      <c r="O46" s="69">
        <v>1.29</v>
      </c>
      <c r="P46" s="69">
        <v>0.31</v>
      </c>
      <c r="Q46" s="69">
        <v>9.98</v>
      </c>
      <c r="R46" s="82">
        <v>99.37</v>
      </c>
      <c r="S46" s="84" t="s">
        <v>30</v>
      </c>
      <c r="T46" s="84" t="s">
        <v>31</v>
      </c>
      <c r="U46" s="85">
        <v>42776</v>
      </c>
      <c r="V46" s="84" t="s">
        <v>15</v>
      </c>
      <c r="W46" s="84">
        <v>0.124</v>
      </c>
      <c r="X46" s="84" t="s">
        <v>15</v>
      </c>
      <c r="Y46" s="84" t="s">
        <v>15</v>
      </c>
      <c r="Z46" s="84">
        <v>9.1600000000000001E-2</v>
      </c>
      <c r="AA46" s="90"/>
      <c r="AB46" s="90"/>
      <c r="AC46" s="70"/>
      <c r="AD46" s="70"/>
      <c r="AE46" s="70"/>
      <c r="AF46" s="86"/>
      <c r="AG46" s="70"/>
      <c r="AH46" s="70"/>
      <c r="AI46" s="70"/>
      <c r="AJ46" s="86"/>
      <c r="AK46" s="71"/>
      <c r="AL46" s="71"/>
      <c r="AM46" s="71"/>
      <c r="AN46" s="86"/>
      <c r="AO46" s="72"/>
      <c r="AP46" s="86"/>
      <c r="AQ46" s="86"/>
      <c r="AR46" s="86"/>
      <c r="AS46" s="72"/>
      <c r="AT46" s="113"/>
      <c r="AU46" s="88"/>
      <c r="AV46" s="88"/>
      <c r="AW46" s="88"/>
      <c r="AX46" s="88"/>
      <c r="AY46" s="88"/>
    </row>
    <row r="47" spans="1:51" s="64" customFormat="1">
      <c r="A47" s="81" t="s">
        <v>227</v>
      </c>
      <c r="B47" s="81">
        <v>2</v>
      </c>
      <c r="C47" s="81">
        <v>8</v>
      </c>
      <c r="D47" s="81"/>
      <c r="E47" s="81" t="s">
        <v>38</v>
      </c>
      <c r="F47" s="82" t="s">
        <v>30</v>
      </c>
      <c r="G47" s="82" t="s">
        <v>31</v>
      </c>
      <c r="H47" s="83">
        <v>42775</v>
      </c>
      <c r="I47" s="69">
        <v>1.93</v>
      </c>
      <c r="J47" s="69">
        <v>8</v>
      </c>
      <c r="K47" s="69">
        <v>15.22</v>
      </c>
      <c r="L47" s="69">
        <v>48.58</v>
      </c>
      <c r="M47" s="69">
        <v>0.14000000000000001</v>
      </c>
      <c r="N47" s="69">
        <v>13.46</v>
      </c>
      <c r="O47" s="69">
        <v>1.24</v>
      </c>
      <c r="P47" s="69">
        <v>0.23</v>
      </c>
      <c r="Q47" s="69">
        <v>11.02</v>
      </c>
      <c r="R47" s="82">
        <v>99.819999999999979</v>
      </c>
      <c r="S47" s="84" t="s">
        <v>30</v>
      </c>
      <c r="T47" s="84" t="s">
        <v>31</v>
      </c>
      <c r="U47" s="85">
        <v>42776</v>
      </c>
      <c r="V47" s="84" t="s">
        <v>15</v>
      </c>
      <c r="W47" s="84">
        <v>4.7899999999999998E-2</v>
      </c>
      <c r="X47" s="84" t="s">
        <v>15</v>
      </c>
      <c r="Y47" s="84" t="s">
        <v>15</v>
      </c>
      <c r="Z47" s="84">
        <v>8.5400000000000004E-2</v>
      </c>
      <c r="AA47" s="90"/>
      <c r="AB47" s="90"/>
      <c r="AC47" s="70"/>
      <c r="AD47" s="70"/>
      <c r="AE47" s="70"/>
      <c r="AF47" s="86"/>
      <c r="AG47" s="70"/>
      <c r="AH47" s="70"/>
      <c r="AI47" s="70"/>
      <c r="AJ47" s="86"/>
      <c r="AK47" s="71"/>
      <c r="AL47" s="71"/>
      <c r="AM47" s="71"/>
      <c r="AN47" s="86"/>
      <c r="AO47" s="72"/>
      <c r="AP47" s="86"/>
      <c r="AQ47" s="86"/>
      <c r="AR47" s="86"/>
      <c r="AS47" s="72"/>
      <c r="AT47" s="113"/>
      <c r="AU47" s="88"/>
      <c r="AV47" s="88"/>
      <c r="AW47" s="88"/>
      <c r="AX47" s="88"/>
      <c r="AY47" s="88"/>
    </row>
    <row r="48" spans="1:51" s="64" customFormat="1">
      <c r="A48" s="81" t="s">
        <v>227</v>
      </c>
      <c r="B48" s="81">
        <v>2</v>
      </c>
      <c r="C48" s="81">
        <v>9</v>
      </c>
      <c r="D48" s="81"/>
      <c r="E48" s="81" t="s">
        <v>38</v>
      </c>
      <c r="F48" s="82" t="s">
        <v>28</v>
      </c>
      <c r="G48" s="82" t="s">
        <v>29</v>
      </c>
      <c r="H48" s="83">
        <v>43679</v>
      </c>
      <c r="I48" s="69">
        <v>1.97</v>
      </c>
      <c r="J48" s="69">
        <v>7.81</v>
      </c>
      <c r="K48" s="69">
        <v>15.58</v>
      </c>
      <c r="L48" s="69">
        <v>50.07</v>
      </c>
      <c r="M48" s="69">
        <v>0.3</v>
      </c>
      <c r="N48" s="69">
        <v>13.08</v>
      </c>
      <c r="O48" s="69">
        <v>1.23</v>
      </c>
      <c r="P48" s="69">
        <v>0.17</v>
      </c>
      <c r="Q48" s="69">
        <v>9.92</v>
      </c>
      <c r="R48" s="82">
        <v>100.13000000000001</v>
      </c>
      <c r="S48" s="84" t="s">
        <v>30</v>
      </c>
      <c r="T48" s="84" t="s">
        <v>31</v>
      </c>
      <c r="U48" s="85">
        <v>42776</v>
      </c>
      <c r="V48" s="84" t="s">
        <v>15</v>
      </c>
      <c r="W48" s="84" t="s">
        <v>15</v>
      </c>
      <c r="X48" s="84" t="s">
        <v>15</v>
      </c>
      <c r="Y48" s="84" t="s">
        <v>15</v>
      </c>
      <c r="Z48" s="84">
        <v>7.0300000000000001E-2</v>
      </c>
      <c r="AA48" s="86" t="s">
        <v>198</v>
      </c>
      <c r="AB48" s="86" t="s">
        <v>199</v>
      </c>
      <c r="AC48" s="70">
        <v>140.92139676427331</v>
      </c>
      <c r="AD48" s="70">
        <v>26.835624588253712</v>
      </c>
      <c r="AE48" s="70">
        <v>9.5214868729775244</v>
      </c>
      <c r="AF48" s="87">
        <v>43567</v>
      </c>
      <c r="AG48" s="70">
        <v>73.783977141460824</v>
      </c>
      <c r="AH48" s="70">
        <v>9.1812997308964874</v>
      </c>
      <c r="AI48" s="70">
        <v>6.2217435862083095</v>
      </c>
      <c r="AJ48" s="87">
        <v>43567</v>
      </c>
      <c r="AK48" s="72" t="s">
        <v>245</v>
      </c>
      <c r="AL48" s="72" t="s">
        <v>245</v>
      </c>
      <c r="AM48" s="72" t="s">
        <v>245</v>
      </c>
      <c r="AN48" s="72" t="s">
        <v>245</v>
      </c>
      <c r="AO48" s="72">
        <v>1.9099186872794163</v>
      </c>
      <c r="AP48" s="72">
        <v>0.86893972766960414</v>
      </c>
      <c r="AQ48" s="72" t="s">
        <v>245</v>
      </c>
      <c r="AR48" s="72" t="s">
        <v>245</v>
      </c>
      <c r="AS48" s="72">
        <v>33.753307411431663</v>
      </c>
      <c r="AT48" s="72">
        <v>8.4272585813454981</v>
      </c>
      <c r="AU48" s="88"/>
      <c r="AV48" s="88"/>
      <c r="AW48" s="88"/>
      <c r="AX48" s="88"/>
      <c r="AY48" s="88"/>
    </row>
    <row r="49" spans="1:51" s="64" customFormat="1">
      <c r="A49" s="81" t="s">
        <v>227</v>
      </c>
      <c r="B49" s="81">
        <v>2</v>
      </c>
      <c r="C49" s="81">
        <v>10</v>
      </c>
      <c r="D49" s="81"/>
      <c r="E49" s="81" t="s">
        <v>38</v>
      </c>
      <c r="F49" s="82" t="s">
        <v>30</v>
      </c>
      <c r="G49" s="82" t="s">
        <v>31</v>
      </c>
      <c r="H49" s="83">
        <v>42775</v>
      </c>
      <c r="I49" s="69">
        <v>2.21</v>
      </c>
      <c r="J49" s="69">
        <v>7.5</v>
      </c>
      <c r="K49" s="69">
        <v>15.06</v>
      </c>
      <c r="L49" s="69">
        <v>48.94</v>
      </c>
      <c r="M49" s="69">
        <v>0.21</v>
      </c>
      <c r="N49" s="69">
        <v>13.31</v>
      </c>
      <c r="O49" s="69">
        <v>1.25</v>
      </c>
      <c r="P49" s="69">
        <v>0.12</v>
      </c>
      <c r="Q49" s="69">
        <v>10.09</v>
      </c>
      <c r="R49" s="82">
        <v>98.690000000000012</v>
      </c>
      <c r="S49" s="84" t="s">
        <v>30</v>
      </c>
      <c r="T49" s="84" t="s">
        <v>31</v>
      </c>
      <c r="U49" s="85">
        <v>42776</v>
      </c>
      <c r="V49" s="84" t="s">
        <v>15</v>
      </c>
      <c r="W49" s="84">
        <v>0.13439999999999999</v>
      </c>
      <c r="X49" s="84" t="s">
        <v>15</v>
      </c>
      <c r="Y49" s="84">
        <v>0.13270000000000001</v>
      </c>
      <c r="Z49" s="84">
        <v>6.6699999999999995E-2</v>
      </c>
      <c r="AA49" s="90"/>
      <c r="AB49" s="90"/>
      <c r="AC49" s="70"/>
      <c r="AD49" s="70"/>
      <c r="AE49" s="70"/>
      <c r="AF49" s="86"/>
      <c r="AG49" s="70"/>
      <c r="AH49" s="70"/>
      <c r="AI49" s="70"/>
      <c r="AJ49" s="86"/>
      <c r="AK49" s="71"/>
      <c r="AL49" s="71"/>
      <c r="AM49" s="71"/>
      <c r="AN49" s="86"/>
      <c r="AO49" s="72"/>
      <c r="AP49" s="86"/>
      <c r="AQ49" s="72"/>
      <c r="AR49" s="72"/>
      <c r="AS49" s="72"/>
      <c r="AT49" s="113"/>
      <c r="AU49" s="88"/>
      <c r="AV49" s="88"/>
      <c r="AW49" s="88"/>
      <c r="AX49" s="88"/>
      <c r="AY49" s="88"/>
    </row>
    <row r="50" spans="1:51" s="64" customFormat="1">
      <c r="A50" s="81" t="s">
        <v>227</v>
      </c>
      <c r="B50" s="81">
        <v>2</v>
      </c>
      <c r="C50" s="81">
        <v>12</v>
      </c>
      <c r="D50" s="81"/>
      <c r="E50" s="81" t="s">
        <v>38</v>
      </c>
      <c r="F50" s="82" t="s">
        <v>28</v>
      </c>
      <c r="G50" s="82" t="s">
        <v>29</v>
      </c>
      <c r="H50" s="83">
        <v>43679</v>
      </c>
      <c r="I50" s="69">
        <v>2.2599999999999998</v>
      </c>
      <c r="J50" s="69">
        <v>7.44</v>
      </c>
      <c r="K50" s="69">
        <v>15.43</v>
      </c>
      <c r="L50" s="69">
        <v>50.83</v>
      </c>
      <c r="M50" s="69">
        <v>0.38</v>
      </c>
      <c r="N50" s="69">
        <v>12.67</v>
      </c>
      <c r="O50" s="69">
        <v>1.57</v>
      </c>
      <c r="P50" s="69">
        <v>0.18</v>
      </c>
      <c r="Q50" s="69">
        <v>9.4</v>
      </c>
      <c r="R50" s="82">
        <v>100.16</v>
      </c>
      <c r="S50" s="84"/>
      <c r="T50" s="84"/>
      <c r="U50" s="84"/>
      <c r="V50" s="84"/>
      <c r="W50" s="84"/>
      <c r="X50" s="84"/>
      <c r="Y50" s="84"/>
      <c r="Z50" s="84"/>
      <c r="AA50" s="86" t="s">
        <v>198</v>
      </c>
      <c r="AB50" s="86" t="s">
        <v>199</v>
      </c>
      <c r="AC50" s="70">
        <v>183.15815143713118</v>
      </c>
      <c r="AD50" s="70">
        <v>27.167853011628999</v>
      </c>
      <c r="AE50" s="70">
        <v>7.4165012035935325</v>
      </c>
      <c r="AF50" s="87">
        <v>43567</v>
      </c>
      <c r="AG50" s="70">
        <v>80.347804603140943</v>
      </c>
      <c r="AH50" s="70">
        <v>9.1884058651620801</v>
      </c>
      <c r="AI50" s="70">
        <v>5.7178947891271248</v>
      </c>
      <c r="AJ50" s="87">
        <v>43567</v>
      </c>
      <c r="AK50" s="71">
        <v>1.2327512576206086</v>
      </c>
      <c r="AL50" s="71">
        <v>0.26679388190016912</v>
      </c>
      <c r="AM50" s="70">
        <v>10.821075227094905</v>
      </c>
      <c r="AN50" s="87">
        <v>43566</v>
      </c>
      <c r="AO50" s="72">
        <v>2.2795663471055336</v>
      </c>
      <c r="AP50" s="72">
        <v>0.85390406444412337</v>
      </c>
      <c r="AQ50" s="72">
        <v>15.342687503529103</v>
      </c>
      <c r="AR50" s="72">
        <v>7.5110875912557162</v>
      </c>
      <c r="AS50" s="72">
        <v>39.261485090642985</v>
      </c>
      <c r="AT50" s="72">
        <v>9.0139883750735716</v>
      </c>
      <c r="AU50" s="88"/>
      <c r="AV50" s="88"/>
      <c r="AW50" s="88"/>
      <c r="AX50" s="88"/>
      <c r="AY50" s="88"/>
    </row>
    <row r="51" spans="1:51" s="64" customFormat="1">
      <c r="A51" s="81" t="s">
        <v>227</v>
      </c>
      <c r="B51" s="81">
        <v>2</v>
      </c>
      <c r="C51" s="81">
        <v>13</v>
      </c>
      <c r="D51" s="81" t="s">
        <v>19</v>
      </c>
      <c r="E51" s="81" t="s">
        <v>38</v>
      </c>
      <c r="F51" s="82" t="s">
        <v>28</v>
      </c>
      <c r="G51" s="82" t="s">
        <v>29</v>
      </c>
      <c r="H51" s="83">
        <v>43679</v>
      </c>
      <c r="I51" s="69">
        <v>1.91</v>
      </c>
      <c r="J51" s="69">
        <v>6.44</v>
      </c>
      <c r="K51" s="69">
        <v>15.96</v>
      </c>
      <c r="L51" s="69">
        <v>50.7</v>
      </c>
      <c r="M51" s="69">
        <v>0.17</v>
      </c>
      <c r="N51" s="69">
        <v>14.06</v>
      </c>
      <c r="O51" s="69">
        <v>0.82</v>
      </c>
      <c r="P51" s="69">
        <v>0.19</v>
      </c>
      <c r="Q51" s="69">
        <v>9.9700000000000006</v>
      </c>
      <c r="R51" s="82">
        <v>100.22</v>
      </c>
      <c r="S51" s="84"/>
      <c r="T51" s="84"/>
      <c r="U51" s="84"/>
      <c r="V51" s="84"/>
      <c r="W51" s="84"/>
      <c r="X51" s="84"/>
      <c r="Y51" s="84"/>
      <c r="Z51" s="84"/>
      <c r="AA51" s="86" t="s">
        <v>198</v>
      </c>
      <c r="AB51" s="86" t="s">
        <v>199</v>
      </c>
      <c r="AC51" s="70">
        <v>185.52992735238217</v>
      </c>
      <c r="AD51" s="70">
        <v>27.109492439134627</v>
      </c>
      <c r="AE51" s="70">
        <v>7.3059621232009677</v>
      </c>
      <c r="AF51" s="87">
        <v>43567</v>
      </c>
      <c r="AG51" s="70">
        <v>118.23575364894447</v>
      </c>
      <c r="AH51" s="70">
        <v>9.2410824193138676</v>
      </c>
      <c r="AI51" s="70">
        <v>3.9079052376795018</v>
      </c>
      <c r="AJ51" s="87">
        <v>43567</v>
      </c>
      <c r="AK51" s="72" t="s">
        <v>245</v>
      </c>
      <c r="AL51" s="72" t="s">
        <v>245</v>
      </c>
      <c r="AM51" s="72" t="s">
        <v>245</v>
      </c>
      <c r="AN51" s="72" t="s">
        <v>245</v>
      </c>
      <c r="AO51" s="72">
        <v>1.5691524909059389</v>
      </c>
      <c r="AP51" s="72">
        <v>0.52004585062843112</v>
      </c>
      <c r="AQ51" s="72" t="s">
        <v>245</v>
      </c>
      <c r="AR51" s="72" t="s">
        <v>245</v>
      </c>
      <c r="AS51" s="72">
        <v>11.935956808265084</v>
      </c>
      <c r="AT51" s="72">
        <v>1.8809930857239301</v>
      </c>
      <c r="AU51" s="88"/>
      <c r="AV51" s="88"/>
      <c r="AW51" s="88"/>
      <c r="AX51" s="88"/>
      <c r="AY51" s="88"/>
    </row>
    <row r="52" spans="1:51" s="64" customFormat="1">
      <c r="A52" s="81" t="s">
        <v>227</v>
      </c>
      <c r="B52" s="81">
        <v>2</v>
      </c>
      <c r="C52" s="81">
        <v>13</v>
      </c>
      <c r="D52" s="81" t="s">
        <v>20</v>
      </c>
      <c r="E52" s="81" t="s">
        <v>38</v>
      </c>
      <c r="F52" s="82" t="s">
        <v>28</v>
      </c>
      <c r="G52" s="82" t="s">
        <v>29</v>
      </c>
      <c r="H52" s="83">
        <v>43679</v>
      </c>
      <c r="I52" s="69">
        <v>1.97</v>
      </c>
      <c r="J52" s="69">
        <v>6.55</v>
      </c>
      <c r="K52" s="69">
        <v>15.82</v>
      </c>
      <c r="L52" s="69">
        <v>50.85</v>
      </c>
      <c r="M52" s="69">
        <v>0.16</v>
      </c>
      <c r="N52" s="69">
        <v>13.76</v>
      </c>
      <c r="O52" s="69">
        <v>0.83</v>
      </c>
      <c r="P52" s="69">
        <v>0.22</v>
      </c>
      <c r="Q52" s="69">
        <v>9.93</v>
      </c>
      <c r="R52" s="82">
        <v>100.09</v>
      </c>
      <c r="S52" s="84"/>
      <c r="T52" s="84"/>
      <c r="U52" s="84"/>
      <c r="V52" s="84"/>
      <c r="W52" s="84"/>
      <c r="X52" s="84"/>
      <c r="Y52" s="84"/>
      <c r="Z52" s="84"/>
      <c r="AA52" s="86" t="s">
        <v>198</v>
      </c>
      <c r="AB52" s="86" t="s">
        <v>199</v>
      </c>
      <c r="AC52" s="70">
        <v>176.43756318360829</v>
      </c>
      <c r="AD52" s="70">
        <v>27.084991645649676</v>
      </c>
      <c r="AE52" s="70">
        <v>7.6755173776300412</v>
      </c>
      <c r="AF52" s="87">
        <v>43567</v>
      </c>
      <c r="AG52" s="70">
        <v>112.67264320654782</v>
      </c>
      <c r="AH52" s="70">
        <v>9.2321101624186301</v>
      </c>
      <c r="AI52" s="70">
        <v>4.096872985172908</v>
      </c>
      <c r="AJ52" s="87">
        <v>43567</v>
      </c>
      <c r="AK52" s="72" t="s">
        <v>245</v>
      </c>
      <c r="AL52" s="72" t="s">
        <v>245</v>
      </c>
      <c r="AM52" s="72" t="s">
        <v>245</v>
      </c>
      <c r="AN52" s="72" t="s">
        <v>245</v>
      </c>
      <c r="AO52" s="72">
        <v>1.5659308077131793</v>
      </c>
      <c r="AP52" s="72">
        <v>0.54497248604870407</v>
      </c>
      <c r="AQ52" s="72" t="s">
        <v>245</v>
      </c>
      <c r="AR52" s="72" t="s">
        <v>245</v>
      </c>
      <c r="AS52" s="72">
        <v>11.788502534388851</v>
      </c>
      <c r="AT52" s="72">
        <v>1.9461739199421746</v>
      </c>
      <c r="AU52" s="88"/>
      <c r="AV52" s="88"/>
      <c r="AW52" s="88"/>
      <c r="AX52" s="88"/>
      <c r="AY52" s="88"/>
    </row>
    <row r="53" spans="1:51" s="64" customFormat="1">
      <c r="A53" s="81" t="s">
        <v>227</v>
      </c>
      <c r="B53" s="81">
        <v>2</v>
      </c>
      <c r="C53" s="81">
        <v>13</v>
      </c>
      <c r="D53" s="81" t="s">
        <v>21</v>
      </c>
      <c r="E53" s="81" t="s">
        <v>38</v>
      </c>
      <c r="F53" s="82" t="s">
        <v>28</v>
      </c>
      <c r="G53" s="82" t="s">
        <v>29</v>
      </c>
      <c r="H53" s="83">
        <v>43679</v>
      </c>
      <c r="I53" s="69">
        <v>2.21</v>
      </c>
      <c r="J53" s="69">
        <v>6.07</v>
      </c>
      <c r="K53" s="69">
        <v>16.36</v>
      </c>
      <c r="L53" s="69">
        <v>50.99</v>
      </c>
      <c r="M53" s="69">
        <v>0.21</v>
      </c>
      <c r="N53" s="69">
        <v>13.44</v>
      </c>
      <c r="O53" s="69">
        <v>1.06</v>
      </c>
      <c r="P53" s="69">
        <v>0.2</v>
      </c>
      <c r="Q53" s="69">
        <v>9.68</v>
      </c>
      <c r="R53" s="82">
        <v>100.22</v>
      </c>
      <c r="S53" s="84"/>
      <c r="T53" s="84"/>
      <c r="U53" s="84"/>
      <c r="V53" s="84"/>
      <c r="W53" s="84"/>
      <c r="X53" s="84"/>
      <c r="Y53" s="84"/>
      <c r="Z53" s="84"/>
      <c r="AA53" s="86" t="s">
        <v>198</v>
      </c>
      <c r="AB53" s="86" t="s">
        <v>199</v>
      </c>
      <c r="AC53" s="70">
        <v>170.67154702924711</v>
      </c>
      <c r="AD53" s="70">
        <v>27.061064619939891</v>
      </c>
      <c r="AE53" s="70">
        <v>7.9278195724395051</v>
      </c>
      <c r="AF53" s="87">
        <v>43567</v>
      </c>
      <c r="AG53" s="70">
        <v>84.204885487267902</v>
      </c>
      <c r="AH53" s="70">
        <v>9.1928611403968059</v>
      </c>
      <c r="AI53" s="70">
        <v>5.4586269473561613</v>
      </c>
      <c r="AJ53" s="87">
        <v>43567</v>
      </c>
      <c r="AK53" s="72" t="s">
        <v>245</v>
      </c>
      <c r="AL53" s="72" t="s">
        <v>245</v>
      </c>
      <c r="AM53" s="72" t="s">
        <v>245</v>
      </c>
      <c r="AN53" s="72" t="s">
        <v>245</v>
      </c>
      <c r="AO53" s="72">
        <v>2.0268603898885806</v>
      </c>
      <c r="AP53" s="72">
        <v>0.78036780973287911</v>
      </c>
      <c r="AQ53" s="72" t="s">
        <v>245</v>
      </c>
      <c r="AR53" s="72" t="s">
        <v>245</v>
      </c>
      <c r="AS53" s="72">
        <v>20.703279550320605</v>
      </c>
      <c r="AT53" s="72">
        <v>4.5393833905807739</v>
      </c>
      <c r="AU53" s="88"/>
      <c r="AV53" s="88"/>
      <c r="AW53" s="88"/>
      <c r="AX53" s="88"/>
      <c r="AY53" s="88"/>
    </row>
    <row r="54" spans="1:51" s="64" customFormat="1">
      <c r="A54" s="81" t="s">
        <v>227</v>
      </c>
      <c r="B54" s="81">
        <v>2</v>
      </c>
      <c r="C54" s="81">
        <v>14</v>
      </c>
      <c r="D54" s="81" t="s">
        <v>19</v>
      </c>
      <c r="E54" s="81" t="s">
        <v>38</v>
      </c>
      <c r="F54" s="82" t="s">
        <v>30</v>
      </c>
      <c r="G54" s="82" t="s">
        <v>31</v>
      </c>
      <c r="H54" s="83">
        <v>42775</v>
      </c>
      <c r="I54" s="69">
        <v>2.0099999999999998</v>
      </c>
      <c r="J54" s="69">
        <v>6.39</v>
      </c>
      <c r="K54" s="69">
        <v>15.33</v>
      </c>
      <c r="L54" s="69">
        <v>49.12</v>
      </c>
      <c r="M54" s="69">
        <v>0.18</v>
      </c>
      <c r="N54" s="69">
        <v>13.87</v>
      </c>
      <c r="O54" s="69">
        <v>1.4</v>
      </c>
      <c r="P54" s="69">
        <v>0.16</v>
      </c>
      <c r="Q54" s="69">
        <v>10.28</v>
      </c>
      <c r="R54" s="82">
        <v>98.740000000000009</v>
      </c>
      <c r="S54" s="84" t="s">
        <v>30</v>
      </c>
      <c r="T54" s="84" t="s">
        <v>31</v>
      </c>
      <c r="U54" s="85">
        <v>42776</v>
      </c>
      <c r="V54" s="84" t="s">
        <v>15</v>
      </c>
      <c r="W54" s="84">
        <v>7.7600000000000002E-2</v>
      </c>
      <c r="X54" s="84" t="s">
        <v>15</v>
      </c>
      <c r="Y54" s="84" t="s">
        <v>15</v>
      </c>
      <c r="Z54" s="84">
        <v>7.6600000000000001E-2</v>
      </c>
      <c r="AA54" s="90"/>
      <c r="AB54" s="90"/>
      <c r="AC54" s="70"/>
      <c r="AD54" s="70"/>
      <c r="AE54" s="70"/>
      <c r="AF54" s="87"/>
      <c r="AG54" s="70"/>
      <c r="AH54" s="70"/>
      <c r="AI54" s="70"/>
      <c r="AJ54" s="87"/>
      <c r="AK54" s="71"/>
      <c r="AL54" s="71"/>
      <c r="AM54" s="71"/>
      <c r="AN54" s="87"/>
      <c r="AO54" s="72"/>
      <c r="AP54" s="86"/>
      <c r="AQ54" s="86"/>
      <c r="AR54" s="86"/>
      <c r="AS54" s="72"/>
      <c r="AT54" s="113"/>
      <c r="AU54" s="88"/>
      <c r="AV54" s="88"/>
      <c r="AW54" s="88"/>
      <c r="AX54" s="88"/>
      <c r="AY54" s="88"/>
    </row>
    <row r="55" spans="1:51" s="64" customFormat="1">
      <c r="A55" s="81" t="s">
        <v>227</v>
      </c>
      <c r="B55" s="81">
        <v>2</v>
      </c>
      <c r="C55" s="81">
        <v>14</v>
      </c>
      <c r="D55" s="81" t="s">
        <v>20</v>
      </c>
      <c r="E55" s="81" t="s">
        <v>38</v>
      </c>
      <c r="F55" s="82" t="s">
        <v>30</v>
      </c>
      <c r="G55" s="82" t="s">
        <v>31</v>
      </c>
      <c r="H55" s="83">
        <v>42775</v>
      </c>
      <c r="I55" s="69">
        <v>2.14</v>
      </c>
      <c r="J55" s="69">
        <v>7.16</v>
      </c>
      <c r="K55" s="69">
        <v>14.95</v>
      </c>
      <c r="L55" s="69">
        <v>49.39</v>
      </c>
      <c r="M55" s="69">
        <v>0.21</v>
      </c>
      <c r="N55" s="69">
        <v>13.2</v>
      </c>
      <c r="O55" s="69">
        <v>1.21</v>
      </c>
      <c r="P55" s="69">
        <v>0.14000000000000001</v>
      </c>
      <c r="Q55" s="69">
        <v>9.89</v>
      </c>
      <c r="R55" s="82">
        <v>98.289999999999992</v>
      </c>
      <c r="S55" s="84" t="s">
        <v>30</v>
      </c>
      <c r="T55" s="84" t="s">
        <v>31</v>
      </c>
      <c r="U55" s="85">
        <v>42776</v>
      </c>
      <c r="V55" s="84" t="s">
        <v>15</v>
      </c>
      <c r="W55" s="84">
        <v>9.0300000000000005E-2</v>
      </c>
      <c r="X55" s="84" t="s">
        <v>15</v>
      </c>
      <c r="Y55" s="84" t="s">
        <v>15</v>
      </c>
      <c r="Z55" s="84">
        <v>6.2100000000000002E-2</v>
      </c>
      <c r="AA55" s="90"/>
      <c r="AB55" s="90"/>
      <c r="AC55" s="70"/>
      <c r="AD55" s="70"/>
      <c r="AE55" s="70"/>
      <c r="AF55" s="87"/>
      <c r="AG55" s="70"/>
      <c r="AH55" s="70"/>
      <c r="AI55" s="70"/>
      <c r="AJ55" s="87"/>
      <c r="AK55" s="71"/>
      <c r="AL55" s="71"/>
      <c r="AM55" s="71"/>
      <c r="AN55" s="87"/>
      <c r="AO55" s="72"/>
      <c r="AP55" s="86"/>
      <c r="AQ55" s="86"/>
      <c r="AR55" s="86"/>
      <c r="AS55" s="72"/>
      <c r="AT55" s="113"/>
      <c r="AU55" s="88"/>
      <c r="AV55" s="88"/>
      <c r="AW55" s="88"/>
      <c r="AX55" s="88"/>
      <c r="AY55" s="88"/>
    </row>
    <row r="56" spans="1:51" s="64" customFormat="1">
      <c r="A56" s="81" t="s">
        <v>227</v>
      </c>
      <c r="B56" s="81">
        <v>2</v>
      </c>
      <c r="C56" s="81">
        <v>14</v>
      </c>
      <c r="D56" s="81" t="s">
        <v>21</v>
      </c>
      <c r="E56" s="81" t="s">
        <v>38</v>
      </c>
      <c r="F56" s="82" t="s">
        <v>30</v>
      </c>
      <c r="G56" s="82" t="s">
        <v>31</v>
      </c>
      <c r="H56" s="83">
        <v>42775</v>
      </c>
      <c r="I56" s="69">
        <v>2.06</v>
      </c>
      <c r="J56" s="69">
        <v>7.42</v>
      </c>
      <c r="K56" s="69">
        <v>15.11</v>
      </c>
      <c r="L56" s="69">
        <v>49.2</v>
      </c>
      <c r="M56" s="69">
        <v>0.21</v>
      </c>
      <c r="N56" s="69">
        <v>13.02</v>
      </c>
      <c r="O56" s="69">
        <v>1.26</v>
      </c>
      <c r="P56" s="69">
        <v>0.17</v>
      </c>
      <c r="Q56" s="69">
        <v>10.09</v>
      </c>
      <c r="R56" s="82">
        <v>98.54</v>
      </c>
      <c r="S56" s="84" t="s">
        <v>30</v>
      </c>
      <c r="T56" s="84" t="s">
        <v>31</v>
      </c>
      <c r="U56" s="85">
        <v>42776</v>
      </c>
      <c r="V56" s="84" t="s">
        <v>15</v>
      </c>
      <c r="W56" s="84">
        <v>0.1008</v>
      </c>
      <c r="X56" s="84" t="s">
        <v>15</v>
      </c>
      <c r="Y56" s="84" t="s">
        <v>15</v>
      </c>
      <c r="Z56" s="84" t="s">
        <v>15</v>
      </c>
      <c r="AA56" s="90"/>
      <c r="AB56" s="90"/>
      <c r="AC56" s="70"/>
      <c r="AD56" s="70"/>
      <c r="AE56" s="70"/>
      <c r="AF56" s="87"/>
      <c r="AG56" s="70"/>
      <c r="AH56" s="70"/>
      <c r="AI56" s="70"/>
      <c r="AJ56" s="87"/>
      <c r="AK56" s="71"/>
      <c r="AL56" s="71"/>
      <c r="AM56" s="71"/>
      <c r="AN56" s="87"/>
      <c r="AO56" s="72"/>
      <c r="AP56" s="86"/>
      <c r="AQ56" s="86"/>
      <c r="AR56" s="86"/>
      <c r="AS56" s="72"/>
      <c r="AT56" s="113"/>
      <c r="AU56" s="88"/>
      <c r="AV56" s="88"/>
      <c r="AW56" s="88"/>
      <c r="AX56" s="88"/>
      <c r="AY56" s="88"/>
    </row>
    <row r="57" spans="1:51" s="64" customFormat="1">
      <c r="A57" s="81" t="s">
        <v>227</v>
      </c>
      <c r="B57" s="81">
        <v>2</v>
      </c>
      <c r="C57" s="81">
        <v>14</v>
      </c>
      <c r="D57" s="81" t="s">
        <v>22</v>
      </c>
      <c r="E57" s="81" t="s">
        <v>38</v>
      </c>
      <c r="F57" s="82" t="s">
        <v>30</v>
      </c>
      <c r="G57" s="82" t="s">
        <v>31</v>
      </c>
      <c r="H57" s="83">
        <v>42775</v>
      </c>
      <c r="I57" s="69">
        <v>2.09</v>
      </c>
      <c r="J57" s="69">
        <v>6.85</v>
      </c>
      <c r="K57" s="69">
        <v>15.06</v>
      </c>
      <c r="L57" s="69">
        <v>49.74</v>
      </c>
      <c r="M57" s="69">
        <v>0.21</v>
      </c>
      <c r="N57" s="69">
        <v>13.28</v>
      </c>
      <c r="O57" s="69">
        <v>1.2</v>
      </c>
      <c r="P57" s="69">
        <v>0.23</v>
      </c>
      <c r="Q57" s="69">
        <v>10.19</v>
      </c>
      <c r="R57" s="82">
        <v>98.850000000000009</v>
      </c>
      <c r="S57" s="84" t="s">
        <v>30</v>
      </c>
      <c r="T57" s="84" t="s">
        <v>31</v>
      </c>
      <c r="U57" s="85">
        <v>42776</v>
      </c>
      <c r="V57" s="84" t="s">
        <v>15</v>
      </c>
      <c r="W57" s="84">
        <v>7.3700000000000002E-2</v>
      </c>
      <c r="X57" s="84" t="s">
        <v>15</v>
      </c>
      <c r="Y57" s="84" t="s">
        <v>15</v>
      </c>
      <c r="Z57" s="84">
        <v>8.8800000000000004E-2</v>
      </c>
      <c r="AA57" s="90"/>
      <c r="AB57" s="90"/>
      <c r="AC57" s="70"/>
      <c r="AD57" s="70"/>
      <c r="AE57" s="70"/>
      <c r="AF57" s="87"/>
      <c r="AG57" s="70"/>
      <c r="AH57" s="70"/>
      <c r="AI57" s="70"/>
      <c r="AJ57" s="87"/>
      <c r="AK57" s="71"/>
      <c r="AL57" s="71"/>
      <c r="AM57" s="71"/>
      <c r="AN57" s="87"/>
      <c r="AO57" s="72"/>
      <c r="AP57" s="86"/>
      <c r="AQ57" s="86"/>
      <c r="AR57" s="86"/>
      <c r="AS57" s="72"/>
      <c r="AT57" s="113"/>
      <c r="AU57" s="88"/>
      <c r="AV57" s="88"/>
      <c r="AW57" s="88"/>
      <c r="AX57" s="88"/>
      <c r="AY57" s="88"/>
    </row>
    <row r="58" spans="1:51" s="64" customFormat="1">
      <c r="A58" s="81" t="s">
        <v>227</v>
      </c>
      <c r="B58" s="81">
        <v>2</v>
      </c>
      <c r="C58" s="81">
        <v>14</v>
      </c>
      <c r="D58" s="81" t="s">
        <v>41</v>
      </c>
      <c r="E58" s="81" t="s">
        <v>38</v>
      </c>
      <c r="F58" s="82" t="s">
        <v>30</v>
      </c>
      <c r="G58" s="82" t="s">
        <v>31</v>
      </c>
      <c r="H58" s="83">
        <v>42775</v>
      </c>
      <c r="I58" s="69">
        <v>1.95</v>
      </c>
      <c r="J58" s="69">
        <v>8.06</v>
      </c>
      <c r="K58" s="69">
        <v>15.19</v>
      </c>
      <c r="L58" s="69">
        <v>49.08</v>
      </c>
      <c r="M58" s="69">
        <v>0.16</v>
      </c>
      <c r="N58" s="69">
        <v>12.9</v>
      </c>
      <c r="O58" s="69">
        <v>1.38</v>
      </c>
      <c r="P58" s="69">
        <v>0.22</v>
      </c>
      <c r="Q58" s="69">
        <v>9.6300000000000008</v>
      </c>
      <c r="R58" s="82">
        <v>98.57</v>
      </c>
      <c r="S58" s="84" t="s">
        <v>30</v>
      </c>
      <c r="T58" s="84" t="s">
        <v>31</v>
      </c>
      <c r="U58" s="85">
        <v>42776</v>
      </c>
      <c r="V58" s="84" t="s">
        <v>15</v>
      </c>
      <c r="W58" s="84">
        <v>0.11890000000000001</v>
      </c>
      <c r="X58" s="84" t="s">
        <v>15</v>
      </c>
      <c r="Y58" s="84" t="s">
        <v>15</v>
      </c>
      <c r="Z58" s="84">
        <v>7.8899999999999998E-2</v>
      </c>
      <c r="AA58" s="90"/>
      <c r="AB58" s="90"/>
      <c r="AC58" s="70"/>
      <c r="AD58" s="70"/>
      <c r="AE58" s="70"/>
      <c r="AF58" s="86"/>
      <c r="AG58" s="70"/>
      <c r="AH58" s="70"/>
      <c r="AI58" s="70"/>
      <c r="AJ58" s="86"/>
      <c r="AK58" s="71"/>
      <c r="AL58" s="71"/>
      <c r="AM58" s="71"/>
      <c r="AN58" s="87"/>
      <c r="AO58" s="72"/>
      <c r="AP58" s="86"/>
      <c r="AQ58" s="86"/>
      <c r="AR58" s="86"/>
      <c r="AS58" s="72"/>
      <c r="AT58" s="113"/>
      <c r="AU58" s="88"/>
      <c r="AV58" s="88"/>
      <c r="AW58" s="88"/>
      <c r="AX58" s="88"/>
      <c r="AY58" s="88"/>
    </row>
    <row r="59" spans="1:51" s="64" customFormat="1">
      <c r="A59" s="81" t="s">
        <v>227</v>
      </c>
      <c r="B59" s="81">
        <v>2</v>
      </c>
      <c r="C59" s="81">
        <v>15</v>
      </c>
      <c r="D59" s="81" t="s">
        <v>19</v>
      </c>
      <c r="E59" s="81" t="s">
        <v>38</v>
      </c>
      <c r="F59" s="82" t="s">
        <v>30</v>
      </c>
      <c r="G59" s="82" t="s">
        <v>31</v>
      </c>
      <c r="H59" s="83">
        <v>42775</v>
      </c>
      <c r="I59" s="69">
        <v>2.08</v>
      </c>
      <c r="J59" s="69">
        <v>7.81</v>
      </c>
      <c r="K59" s="69">
        <v>14.73</v>
      </c>
      <c r="L59" s="69">
        <v>49.54</v>
      </c>
      <c r="M59" s="69">
        <v>0.24</v>
      </c>
      <c r="N59" s="69">
        <v>12.83</v>
      </c>
      <c r="O59" s="69">
        <v>1.27</v>
      </c>
      <c r="P59" s="69">
        <v>0.21</v>
      </c>
      <c r="Q59" s="69">
        <v>10.71</v>
      </c>
      <c r="R59" s="82">
        <v>99.419999999999987</v>
      </c>
      <c r="S59" s="84" t="s">
        <v>30</v>
      </c>
      <c r="T59" s="84" t="s">
        <v>31</v>
      </c>
      <c r="U59" s="85">
        <v>42776</v>
      </c>
      <c r="V59" s="84" t="s">
        <v>15</v>
      </c>
      <c r="W59" s="84">
        <v>0.1527</v>
      </c>
      <c r="X59" s="84" t="s">
        <v>15</v>
      </c>
      <c r="Y59" s="84" t="s">
        <v>15</v>
      </c>
      <c r="Z59" s="84">
        <v>8.2600000000000007E-2</v>
      </c>
      <c r="AA59" s="86" t="s">
        <v>198</v>
      </c>
      <c r="AB59" s="86" t="s">
        <v>199</v>
      </c>
      <c r="AC59" s="70">
        <v>170.67154702924711</v>
      </c>
      <c r="AD59" s="70">
        <v>27.061064619939891</v>
      </c>
      <c r="AE59" s="70">
        <v>7.9278195724395051</v>
      </c>
      <c r="AF59" s="87">
        <v>43567</v>
      </c>
      <c r="AG59" s="70">
        <v>75.783414929473679</v>
      </c>
      <c r="AH59" s="70">
        <v>9.183400833277565</v>
      </c>
      <c r="AI59" s="70">
        <v>6.5091193006028529</v>
      </c>
      <c r="AJ59" s="87">
        <v>43567</v>
      </c>
      <c r="AK59" s="72" t="s">
        <v>245</v>
      </c>
      <c r="AL59" s="72" t="s">
        <v>245</v>
      </c>
      <c r="AM59" s="72" t="s">
        <v>245</v>
      </c>
      <c r="AN59" s="72" t="s">
        <v>245</v>
      </c>
      <c r="AO59" s="72">
        <v>2.2520962823868413</v>
      </c>
      <c r="AP59" s="72">
        <v>0.89886142263521163</v>
      </c>
      <c r="AQ59" s="72" t="s">
        <v>245</v>
      </c>
      <c r="AR59" s="72" t="s">
        <v>245</v>
      </c>
      <c r="AS59" s="72">
        <v>26.29021946093577</v>
      </c>
      <c r="AT59" s="72">
        <v>6.3770959314760001</v>
      </c>
      <c r="AU59" s="88"/>
      <c r="AV59" s="88"/>
      <c r="AW59" s="88"/>
      <c r="AX59" s="88"/>
      <c r="AY59" s="88"/>
    </row>
    <row r="60" spans="1:51" s="64" customFormat="1">
      <c r="A60" s="81" t="s">
        <v>227</v>
      </c>
      <c r="B60" s="81">
        <v>2</v>
      </c>
      <c r="C60" s="81">
        <v>15</v>
      </c>
      <c r="D60" s="81" t="s">
        <v>20</v>
      </c>
      <c r="E60" s="81" t="s">
        <v>38</v>
      </c>
      <c r="F60" s="82" t="s">
        <v>30</v>
      </c>
      <c r="G60" s="82" t="s">
        <v>31</v>
      </c>
      <c r="H60" s="83">
        <v>42775</v>
      </c>
      <c r="I60" s="69">
        <v>2.1800000000000002</v>
      </c>
      <c r="J60" s="69">
        <v>7.78</v>
      </c>
      <c r="K60" s="69">
        <v>14.75</v>
      </c>
      <c r="L60" s="69">
        <v>49.32</v>
      </c>
      <c r="M60" s="69">
        <v>0.19</v>
      </c>
      <c r="N60" s="69">
        <v>13.03</v>
      </c>
      <c r="O60" s="69">
        <v>1.35</v>
      </c>
      <c r="P60" s="69">
        <v>0.27</v>
      </c>
      <c r="Q60" s="69">
        <v>10.89</v>
      </c>
      <c r="R60" s="82">
        <v>99.759999999999991</v>
      </c>
      <c r="S60" s="84" t="s">
        <v>30</v>
      </c>
      <c r="T60" s="84" t="s">
        <v>31</v>
      </c>
      <c r="U60" s="85">
        <v>42776</v>
      </c>
      <c r="V60" s="84" t="s">
        <v>15</v>
      </c>
      <c r="W60" s="84">
        <v>0.12139999999999999</v>
      </c>
      <c r="X60" s="84" t="s">
        <v>15</v>
      </c>
      <c r="Y60" s="84" t="s">
        <v>15</v>
      </c>
      <c r="Z60" s="84">
        <v>6.5199999999999994E-2</v>
      </c>
      <c r="AA60" s="90"/>
      <c r="AB60" s="90"/>
      <c r="AC60" s="70"/>
      <c r="AD60" s="70"/>
      <c r="AE60" s="70"/>
      <c r="AF60" s="87"/>
      <c r="AG60" s="70"/>
      <c r="AH60" s="70"/>
      <c r="AI60" s="70"/>
      <c r="AJ60" s="87"/>
      <c r="AK60" s="71"/>
      <c r="AL60" s="71"/>
      <c r="AM60" s="71"/>
      <c r="AN60" s="87"/>
      <c r="AO60" s="72"/>
      <c r="AP60" s="86"/>
      <c r="AQ60" s="86"/>
      <c r="AR60" s="86"/>
      <c r="AS60" s="72"/>
      <c r="AT60" s="113"/>
      <c r="AU60" s="88"/>
      <c r="AV60" s="88"/>
      <c r="AW60" s="88"/>
      <c r="AX60" s="88"/>
      <c r="AY60" s="88"/>
    </row>
    <row r="61" spans="1:51">
      <c r="A61" s="66" t="s">
        <v>227</v>
      </c>
      <c r="B61" s="66" t="s">
        <v>223</v>
      </c>
      <c r="C61" s="78"/>
      <c r="D61" s="78"/>
      <c r="E61" s="78"/>
      <c r="F61" s="62"/>
      <c r="G61" s="62"/>
      <c r="H61" s="62"/>
      <c r="I61" s="63">
        <v>2.0590625</v>
      </c>
      <c r="J61" s="63">
        <v>7.4990624999999991</v>
      </c>
      <c r="K61" s="63">
        <v>15.387500000000001</v>
      </c>
      <c r="L61" s="63">
        <v>49.838124999999998</v>
      </c>
      <c r="M61" s="63">
        <v>0.21062500000000003</v>
      </c>
      <c r="N61" s="63">
        <v>13.185624999999996</v>
      </c>
      <c r="O61" s="63">
        <v>1.21</v>
      </c>
      <c r="P61" s="63">
        <v>0.18656250000000002</v>
      </c>
      <c r="Q61" s="63">
        <v>9.9834374999999973</v>
      </c>
      <c r="R61" s="62"/>
      <c r="S61" s="60"/>
      <c r="T61" s="60"/>
      <c r="U61" s="60"/>
      <c r="V61" s="60"/>
      <c r="W61" s="61">
        <v>0.10645384615384616</v>
      </c>
      <c r="X61" s="61">
        <v>5.4457142857142864E-2</v>
      </c>
      <c r="Y61" s="60"/>
      <c r="Z61" s="60"/>
      <c r="AA61" s="52"/>
      <c r="AB61" s="52"/>
      <c r="AC61" s="53">
        <v>174.14507918105664</v>
      </c>
      <c r="AD61" s="55"/>
      <c r="AE61" s="55"/>
      <c r="AF61" s="55"/>
      <c r="AG61" s="53">
        <v>85.31025771048381</v>
      </c>
      <c r="AH61" s="57"/>
      <c r="AI61" s="55"/>
      <c r="AJ61" s="56"/>
      <c r="AK61" s="54">
        <v>0.96091639880942603</v>
      </c>
      <c r="AL61" s="57"/>
      <c r="AM61" s="57"/>
      <c r="AN61" s="56"/>
      <c r="AO61" s="59">
        <v>2.0868480252389943</v>
      </c>
      <c r="AP61" s="72"/>
      <c r="AQ61" s="59">
        <v>11.776665512373022</v>
      </c>
      <c r="AR61" s="57"/>
      <c r="AS61" s="53">
        <v>25.04290814636785</v>
      </c>
      <c r="AT61" s="72"/>
      <c r="AU61" s="50"/>
      <c r="AV61" s="50"/>
      <c r="AW61" s="50"/>
      <c r="AX61" s="51">
        <v>-0.21090201450223489</v>
      </c>
      <c r="AY61" s="50"/>
    </row>
    <row r="62" spans="1:51">
      <c r="A62" s="66"/>
      <c r="B62" s="66" t="s">
        <v>224</v>
      </c>
      <c r="C62" s="78"/>
      <c r="D62" s="78"/>
      <c r="E62" s="78"/>
      <c r="F62" s="62"/>
      <c r="G62" s="62"/>
      <c r="H62" s="62"/>
      <c r="I62" s="63">
        <v>0.2470658459966989</v>
      </c>
      <c r="J62" s="63">
        <v>1.1712618987587151</v>
      </c>
      <c r="K62" s="63">
        <v>0.89775346856616578</v>
      </c>
      <c r="L62" s="63">
        <v>1.5118494335341137</v>
      </c>
      <c r="M62" s="63">
        <v>0.10209893999639306</v>
      </c>
      <c r="N62" s="63">
        <v>0.67435871568428229</v>
      </c>
      <c r="O62" s="63">
        <v>0.35560035560053543</v>
      </c>
      <c r="P62" s="63">
        <v>9.5661955224735501E-2</v>
      </c>
      <c r="Q62" s="63">
        <v>0.90972678457910938</v>
      </c>
      <c r="R62" s="62"/>
      <c r="S62" s="60"/>
      <c r="T62" s="60"/>
      <c r="U62" s="60"/>
      <c r="V62" s="60"/>
      <c r="W62" s="61">
        <v>7.2640137241483299E-2</v>
      </c>
      <c r="X62" s="61">
        <v>5.74555894748697E-2</v>
      </c>
      <c r="Y62" s="60"/>
      <c r="Z62" s="60"/>
      <c r="AA62" s="52"/>
      <c r="AB62" s="52"/>
      <c r="AC62" s="53">
        <v>27.526083034108719</v>
      </c>
      <c r="AD62" s="55"/>
      <c r="AE62" s="55"/>
      <c r="AF62" s="55"/>
      <c r="AG62" s="53">
        <v>32.355116110479727</v>
      </c>
      <c r="AH62" s="55"/>
      <c r="AI62" s="55"/>
      <c r="AJ62" s="56"/>
      <c r="AK62" s="54">
        <v>0.37084871500307287</v>
      </c>
      <c r="AL62" s="57"/>
      <c r="AM62" s="57"/>
      <c r="AN62" s="56"/>
      <c r="AO62" s="59">
        <v>0.59702625441503399</v>
      </c>
      <c r="AP62" s="72"/>
      <c r="AQ62" s="59">
        <v>4.8693473483670102</v>
      </c>
      <c r="AR62" s="58"/>
      <c r="AS62" s="53">
        <v>18.296409039347083</v>
      </c>
      <c r="AT62" s="72"/>
      <c r="AU62" s="50"/>
      <c r="AV62" s="50"/>
      <c r="AW62" s="50"/>
      <c r="AX62" s="51">
        <v>0.64401753304396514</v>
      </c>
      <c r="AY62" s="50"/>
    </row>
    <row r="63" spans="1:51">
      <c r="F63" s="33"/>
      <c r="G63" s="33"/>
      <c r="H63" s="33"/>
      <c r="I63" s="80"/>
      <c r="J63" s="80"/>
      <c r="K63" s="80"/>
      <c r="L63" s="80"/>
      <c r="M63" s="80"/>
      <c r="N63" s="80"/>
      <c r="O63" s="80"/>
      <c r="P63" s="80"/>
      <c r="Q63" s="80"/>
      <c r="R63" s="33"/>
      <c r="S63" s="36"/>
      <c r="T63" s="36"/>
      <c r="U63" s="36"/>
      <c r="V63" s="36"/>
      <c r="W63" s="36"/>
      <c r="X63" s="36"/>
      <c r="Y63" s="36"/>
      <c r="Z63" s="36"/>
      <c r="AA63" s="38"/>
      <c r="AB63" s="38"/>
      <c r="AC63" s="39"/>
      <c r="AD63" s="39"/>
      <c r="AE63" s="39"/>
      <c r="AF63" s="37"/>
      <c r="AG63" s="39"/>
      <c r="AH63" s="39"/>
      <c r="AI63" s="39"/>
      <c r="AJ63" s="37"/>
      <c r="AK63" s="40"/>
      <c r="AL63" s="40"/>
      <c r="AM63" s="40"/>
      <c r="AN63" s="37"/>
      <c r="AO63" s="42"/>
      <c r="AP63" s="37"/>
      <c r="AQ63" s="37"/>
      <c r="AR63" s="37"/>
      <c r="AS63" s="79"/>
      <c r="AT63" s="72"/>
      <c r="AU63" s="46"/>
      <c r="AV63" s="46"/>
      <c r="AW63" s="46"/>
      <c r="AX63" s="46"/>
      <c r="AY63" s="46"/>
    </row>
    <row r="64" spans="1:51">
      <c r="A64" s="3">
        <v>332901</v>
      </c>
      <c r="B64" s="3">
        <v>4</v>
      </c>
      <c r="C64" s="3">
        <v>21</v>
      </c>
      <c r="E64" s="3" t="s">
        <v>221</v>
      </c>
      <c r="F64" s="33"/>
      <c r="G64" s="33"/>
      <c r="H64" s="33"/>
      <c r="I64" s="80"/>
      <c r="J64" s="80"/>
      <c r="K64" s="80"/>
      <c r="L64" s="80"/>
      <c r="M64" s="80"/>
      <c r="N64" s="80"/>
      <c r="O64" s="80"/>
      <c r="P64" s="80"/>
      <c r="Q64" s="80"/>
      <c r="R64" s="33"/>
      <c r="S64" s="36"/>
      <c r="T64" s="36"/>
      <c r="U64" s="36"/>
      <c r="V64" s="36"/>
      <c r="W64" s="36"/>
      <c r="X64" s="36"/>
      <c r="Y64" s="36"/>
      <c r="Z64" s="36"/>
      <c r="AA64" s="37" t="s">
        <v>198</v>
      </c>
      <c r="AB64" s="37" t="s">
        <v>199</v>
      </c>
      <c r="AC64" s="39">
        <v>450.1779001765214</v>
      </c>
      <c r="AD64" s="39">
        <v>30.979922716665914</v>
      </c>
      <c r="AE64" s="70">
        <v>3.4408533498110669</v>
      </c>
      <c r="AF64" s="87">
        <v>43567</v>
      </c>
      <c r="AG64" s="39">
        <v>103.59274831345962</v>
      </c>
      <c r="AH64" s="39">
        <v>9.2183777688761968</v>
      </c>
      <c r="AI64" s="70">
        <v>4.4493354597478465</v>
      </c>
      <c r="AJ64" s="87">
        <v>43567</v>
      </c>
      <c r="AK64" s="40" t="s">
        <v>245</v>
      </c>
      <c r="AL64" s="40" t="s">
        <v>245</v>
      </c>
      <c r="AM64" s="70" t="s">
        <v>245</v>
      </c>
      <c r="AN64" s="41" t="s">
        <v>245</v>
      </c>
      <c r="AO64" s="72">
        <v>4.3456507092015295</v>
      </c>
      <c r="AP64" s="72">
        <v>0.97770083841930144</v>
      </c>
      <c r="AQ64" s="72" t="s">
        <v>245</v>
      </c>
      <c r="AR64" s="72" t="s">
        <v>245</v>
      </c>
      <c r="AS64" s="72" t="s">
        <v>245</v>
      </c>
      <c r="AT64" s="72" t="s">
        <v>245</v>
      </c>
      <c r="AU64" s="46"/>
      <c r="AV64" s="46"/>
      <c r="AW64" s="46"/>
      <c r="AX64" s="46"/>
      <c r="AY64" s="46"/>
    </row>
    <row r="65" spans="1:51">
      <c r="A65" s="3">
        <v>332901</v>
      </c>
      <c r="B65" s="3">
        <v>4</v>
      </c>
      <c r="C65" s="3">
        <v>21</v>
      </c>
      <c r="D65" s="3" t="s">
        <v>20</v>
      </c>
      <c r="E65" s="3" t="s">
        <v>221</v>
      </c>
      <c r="F65" s="33"/>
      <c r="G65" s="33"/>
      <c r="H65" s="34"/>
      <c r="I65" s="80"/>
      <c r="J65" s="80"/>
      <c r="K65" s="80"/>
      <c r="L65" s="80"/>
      <c r="M65" s="80"/>
      <c r="N65" s="80"/>
      <c r="O65" s="80"/>
      <c r="P65" s="80"/>
      <c r="Q65" s="80"/>
      <c r="R65" s="33"/>
      <c r="S65" s="36"/>
      <c r="T65" s="36"/>
      <c r="U65" s="36"/>
      <c r="V65" s="36"/>
      <c r="W65" s="36"/>
      <c r="X65" s="36"/>
      <c r="Y65" s="36"/>
      <c r="Z65" s="36"/>
      <c r="AA65" s="37"/>
      <c r="AB65" s="37"/>
      <c r="AC65" s="39"/>
      <c r="AD65" s="39"/>
      <c r="AE65" s="70"/>
      <c r="AF65" s="41"/>
      <c r="AG65" s="39"/>
      <c r="AH65" s="39"/>
      <c r="AI65" s="70"/>
      <c r="AJ65" s="41"/>
      <c r="AK65" s="40"/>
      <c r="AL65" s="40"/>
      <c r="AM65" s="70"/>
      <c r="AN65" s="41"/>
      <c r="AO65" s="72"/>
      <c r="AP65" s="72"/>
      <c r="AQ65" s="72"/>
      <c r="AR65" s="72"/>
      <c r="AS65" s="72"/>
      <c r="AT65" s="72"/>
      <c r="AU65" s="46"/>
      <c r="AV65" s="46"/>
      <c r="AW65" s="46"/>
      <c r="AX65" s="46"/>
      <c r="AY65" s="46"/>
    </row>
    <row r="66" spans="1:51">
      <c r="A66" s="3">
        <v>332901</v>
      </c>
      <c r="B66" s="3">
        <v>4</v>
      </c>
      <c r="C66" s="3">
        <v>22</v>
      </c>
      <c r="E66" s="3" t="s">
        <v>221</v>
      </c>
      <c r="F66" s="33" t="s">
        <v>28</v>
      </c>
      <c r="G66" s="33" t="s">
        <v>29</v>
      </c>
      <c r="H66" s="34">
        <v>43679</v>
      </c>
      <c r="I66" s="80">
        <v>2.58</v>
      </c>
      <c r="J66" s="80">
        <v>7.74</v>
      </c>
      <c r="K66" s="80">
        <v>15.63</v>
      </c>
      <c r="L66" s="80">
        <v>52.78</v>
      </c>
      <c r="M66" s="80">
        <v>0.53</v>
      </c>
      <c r="N66" s="80">
        <v>12.48</v>
      </c>
      <c r="O66" s="80">
        <v>2.04</v>
      </c>
      <c r="P66" s="80">
        <v>0.1</v>
      </c>
      <c r="Q66" s="80">
        <v>6.09</v>
      </c>
      <c r="R66" s="33">
        <v>99.970000000000013</v>
      </c>
      <c r="S66" s="36"/>
      <c r="T66" s="36"/>
      <c r="U66" s="36"/>
      <c r="V66" s="36"/>
      <c r="W66" s="36"/>
      <c r="X66" s="36"/>
      <c r="Y66" s="36"/>
      <c r="Z66" s="36"/>
      <c r="AA66" s="37" t="s">
        <v>198</v>
      </c>
      <c r="AB66" s="37" t="s">
        <v>199</v>
      </c>
      <c r="AC66" s="39">
        <v>429.77850351523136</v>
      </c>
      <c r="AD66" s="39">
        <v>50.76349796268687</v>
      </c>
      <c r="AE66" s="70">
        <v>5.9057744335144262</v>
      </c>
      <c r="AF66" s="41">
        <v>44754</v>
      </c>
      <c r="AG66" s="39">
        <v>61.262261407668404</v>
      </c>
      <c r="AH66" s="39">
        <v>34.430926156607633</v>
      </c>
      <c r="AI66" s="70">
        <v>28.101253010795482</v>
      </c>
      <c r="AJ66" s="41">
        <v>44754</v>
      </c>
      <c r="AK66" s="40">
        <v>0.77581647496405892</v>
      </c>
      <c r="AL66" s="40">
        <v>0.30793490626170106</v>
      </c>
      <c r="AM66" s="70">
        <v>19.845860213007636</v>
      </c>
      <c r="AN66" s="41">
        <v>44754</v>
      </c>
      <c r="AO66" s="72">
        <v>7.0153875100248015</v>
      </c>
      <c r="AP66" s="72">
        <v>8.057910092833998</v>
      </c>
      <c r="AQ66" s="72">
        <v>12.66385629811157</v>
      </c>
      <c r="AR66" s="72">
        <v>17.426781110471463</v>
      </c>
      <c r="AS66" s="72">
        <v>71.81910465989202</v>
      </c>
      <c r="AT66" s="72">
        <v>80.741050861344235</v>
      </c>
      <c r="AU66" s="46"/>
      <c r="AV66" s="46"/>
      <c r="AW66" s="46"/>
      <c r="AX66" s="46"/>
      <c r="AY66" s="46"/>
    </row>
    <row r="67" spans="1:51">
      <c r="A67" s="3">
        <v>332901</v>
      </c>
      <c r="B67" s="3">
        <v>4</v>
      </c>
      <c r="C67" s="3">
        <v>22</v>
      </c>
      <c r="D67" s="3" t="s">
        <v>20</v>
      </c>
      <c r="E67" s="3" t="s">
        <v>221</v>
      </c>
      <c r="F67" s="33" t="s">
        <v>28</v>
      </c>
      <c r="G67" s="33" t="s">
        <v>29</v>
      </c>
      <c r="H67" s="34">
        <v>43679</v>
      </c>
      <c r="I67" s="80">
        <v>2.7</v>
      </c>
      <c r="J67" s="80">
        <v>7.76</v>
      </c>
      <c r="K67" s="80">
        <v>15.64</v>
      </c>
      <c r="L67" s="80">
        <v>53.14</v>
      </c>
      <c r="M67" s="80">
        <v>0.54</v>
      </c>
      <c r="N67" s="80">
        <v>12.27</v>
      </c>
      <c r="O67" s="80">
        <v>1.92</v>
      </c>
      <c r="P67" s="80">
        <v>0.13</v>
      </c>
      <c r="Q67" s="80">
        <v>5.88</v>
      </c>
      <c r="R67" s="33">
        <v>99.98</v>
      </c>
      <c r="S67" s="36"/>
      <c r="T67" s="36"/>
      <c r="U67" s="36"/>
      <c r="V67" s="36"/>
      <c r="W67" s="36"/>
      <c r="X67" s="36"/>
      <c r="Y67" s="36"/>
      <c r="Z67" s="36"/>
      <c r="AA67" s="37" t="s">
        <v>198</v>
      </c>
      <c r="AB67" s="37" t="s">
        <v>199</v>
      </c>
      <c r="AC67" s="39" t="s">
        <v>305</v>
      </c>
      <c r="AD67" s="39" t="s">
        <v>245</v>
      </c>
      <c r="AE67" s="70" t="s">
        <v>245</v>
      </c>
      <c r="AF67" s="41">
        <v>44754</v>
      </c>
      <c r="AG67" s="39">
        <v>84.963216633472285</v>
      </c>
      <c r="AH67" s="39">
        <v>16.950361752940104</v>
      </c>
      <c r="AI67" s="70">
        <v>9.975117718331715</v>
      </c>
      <c r="AJ67" s="41">
        <v>44754</v>
      </c>
      <c r="AK67" s="40">
        <v>1.0348201837026578</v>
      </c>
      <c r="AL67" s="40">
        <v>5.4089943321978889E-2</v>
      </c>
      <c r="AM67" s="70">
        <v>2.6134947971560307</v>
      </c>
      <c r="AN67" s="41">
        <v>44754</v>
      </c>
      <c r="AO67" s="72" t="s">
        <v>245</v>
      </c>
      <c r="AP67" s="72" t="s">
        <v>245</v>
      </c>
      <c r="AQ67" s="72">
        <v>12.179625780493085</v>
      </c>
      <c r="AR67" s="72">
        <v>5.0237571871121061</v>
      </c>
      <c r="AS67" s="72">
        <v>52.761842713976698</v>
      </c>
      <c r="AT67" s="72">
        <v>21.078653820234994</v>
      </c>
      <c r="AU67" s="46"/>
      <c r="AV67" s="46"/>
      <c r="AW67" s="46"/>
      <c r="AX67" s="46"/>
      <c r="AY67" s="46"/>
    </row>
    <row r="68" spans="1:51">
      <c r="A68" s="3">
        <v>332901</v>
      </c>
      <c r="B68" s="3">
        <v>4</v>
      </c>
      <c r="C68" s="3">
        <v>24</v>
      </c>
      <c r="E68" s="3" t="s">
        <v>221</v>
      </c>
      <c r="F68" s="33"/>
      <c r="G68" s="33"/>
      <c r="H68" s="33"/>
      <c r="I68" s="80"/>
      <c r="J68" s="80"/>
      <c r="K68" s="80"/>
      <c r="L68" s="80"/>
      <c r="M68" s="80"/>
      <c r="N68" s="80"/>
      <c r="O68" s="80"/>
      <c r="P68" s="80"/>
      <c r="Q68" s="80"/>
      <c r="R68" s="33"/>
      <c r="S68" s="36"/>
      <c r="T68" s="36"/>
      <c r="U68" s="36"/>
      <c r="V68" s="36"/>
      <c r="W68" s="36"/>
      <c r="X68" s="36"/>
      <c r="Y68" s="36"/>
      <c r="Z68" s="36"/>
      <c r="AA68" s="37"/>
      <c r="AB68" s="37"/>
      <c r="AC68" s="39"/>
      <c r="AD68" s="39"/>
      <c r="AE68" s="70"/>
      <c r="AF68" s="41"/>
      <c r="AG68" s="39"/>
      <c r="AH68" s="39"/>
      <c r="AI68" s="70"/>
      <c r="AJ68" s="41"/>
      <c r="AK68" s="40"/>
      <c r="AL68" s="40"/>
      <c r="AM68" s="70"/>
      <c r="AN68" s="41"/>
      <c r="AO68" s="72"/>
      <c r="AP68" s="72"/>
      <c r="AQ68" s="72"/>
      <c r="AR68" s="72"/>
      <c r="AS68" s="72"/>
      <c r="AT68" s="72"/>
      <c r="AU68" s="46"/>
      <c r="AV68" s="46"/>
      <c r="AW68" s="46"/>
      <c r="AX68" s="46"/>
      <c r="AY68" s="46"/>
    </row>
    <row r="69" spans="1:51">
      <c r="A69" s="66">
        <v>332901</v>
      </c>
      <c r="B69" s="66" t="s">
        <v>223</v>
      </c>
      <c r="C69" s="78"/>
      <c r="D69" s="78"/>
      <c r="E69" s="78"/>
      <c r="F69" s="62"/>
      <c r="G69" s="62"/>
      <c r="H69" s="62"/>
      <c r="I69" s="63">
        <v>2.64</v>
      </c>
      <c r="J69" s="63">
        <v>7.75</v>
      </c>
      <c r="K69" s="63">
        <v>15.635000000000002</v>
      </c>
      <c r="L69" s="63">
        <v>52.96</v>
      </c>
      <c r="M69" s="63">
        <v>0.53500000000000003</v>
      </c>
      <c r="N69" s="63">
        <v>12.375</v>
      </c>
      <c r="O69" s="63">
        <v>1.98</v>
      </c>
      <c r="P69" s="63">
        <v>0.115</v>
      </c>
      <c r="Q69" s="63">
        <v>5.9849999999999994</v>
      </c>
      <c r="R69" s="62"/>
      <c r="S69" s="60"/>
      <c r="T69" s="60"/>
      <c r="U69" s="60"/>
      <c r="V69" s="60"/>
      <c r="W69" s="61"/>
      <c r="X69" s="61"/>
      <c r="Y69" s="60"/>
      <c r="Z69" s="60"/>
      <c r="AA69" s="52"/>
      <c r="AB69" s="52"/>
      <c r="AC69" s="53">
        <v>439.97820184587636</v>
      </c>
      <c r="AD69" s="53"/>
      <c r="AE69" s="55"/>
      <c r="AF69" s="55"/>
      <c r="AG69" s="53">
        <v>83.2727421182001</v>
      </c>
      <c r="AH69" s="54"/>
      <c r="AI69" s="55"/>
      <c r="AJ69" s="56"/>
      <c r="AK69" s="54">
        <v>0.90531832933335843</v>
      </c>
      <c r="AL69" s="57"/>
      <c r="AM69" s="57"/>
      <c r="AN69" s="56"/>
      <c r="AO69" s="59">
        <v>5.6805191096131651</v>
      </c>
      <c r="AP69" s="58"/>
      <c r="AQ69" s="59">
        <v>12.421741039302328</v>
      </c>
      <c r="AR69" s="58"/>
      <c r="AS69" s="53">
        <v>62.290473686934362</v>
      </c>
      <c r="AT69" s="72"/>
      <c r="AU69" s="50"/>
      <c r="AV69" s="50"/>
      <c r="AW69" s="50"/>
      <c r="AX69" s="51"/>
      <c r="AY69" s="50"/>
    </row>
    <row r="70" spans="1:51">
      <c r="A70" s="66"/>
      <c r="B70" s="66" t="s">
        <v>224</v>
      </c>
      <c r="C70" s="78"/>
      <c r="D70" s="78"/>
      <c r="E70" s="78"/>
      <c r="F70" s="62"/>
      <c r="G70" s="62"/>
      <c r="H70" s="62"/>
      <c r="I70" s="63">
        <v>0.16970562748477155</v>
      </c>
      <c r="J70" s="63">
        <v>2.8284271247461298E-2</v>
      </c>
      <c r="K70" s="63">
        <v>1.4142135623730649E-2</v>
      </c>
      <c r="L70" s="63">
        <v>0.50911688245431341</v>
      </c>
      <c r="M70" s="63">
        <v>1.4142135623730963E-2</v>
      </c>
      <c r="N70" s="63">
        <v>0.29698484809835118</v>
      </c>
      <c r="O70" s="63">
        <v>0.16970562748477155</v>
      </c>
      <c r="P70" s="63">
        <v>4.2426406871192972E-2</v>
      </c>
      <c r="Q70" s="63">
        <v>0.29698484809834991</v>
      </c>
      <c r="R70" s="62"/>
      <c r="S70" s="60"/>
      <c r="T70" s="60"/>
      <c r="U70" s="60"/>
      <c r="V70" s="60"/>
      <c r="W70" s="61"/>
      <c r="X70" s="61"/>
      <c r="Y70" s="60"/>
      <c r="Z70" s="60"/>
      <c r="AA70" s="52"/>
      <c r="AB70" s="52"/>
      <c r="AC70" s="53">
        <v>14.424551711312365</v>
      </c>
      <c r="AD70" s="55"/>
      <c r="AE70" s="55"/>
      <c r="AF70" s="55"/>
      <c r="AG70" s="53">
        <v>42.431630111765891</v>
      </c>
      <c r="AH70" s="55"/>
      <c r="AI70" s="55"/>
      <c r="AJ70" s="56"/>
      <c r="AK70" s="54">
        <v>0.36628655760305628</v>
      </c>
      <c r="AL70" s="57"/>
      <c r="AM70" s="57"/>
      <c r="AN70" s="56"/>
      <c r="AO70" s="54">
        <v>3.7755779916908407</v>
      </c>
      <c r="AP70" s="58"/>
      <c r="AQ70" s="59">
        <v>0.68480536533100567</v>
      </c>
      <c r="AR70" s="58"/>
      <c r="AS70" s="53">
        <v>26.951038305610076</v>
      </c>
      <c r="AT70" s="72"/>
      <c r="AU70" s="50"/>
      <c r="AV70" s="50"/>
      <c r="AW70" s="50"/>
      <c r="AX70" s="51"/>
      <c r="AY70" s="50"/>
    </row>
    <row r="71" spans="1:51">
      <c r="A71" s="3"/>
      <c r="B71" s="3"/>
      <c r="E71" s="3"/>
      <c r="F71" s="33"/>
      <c r="G71" s="33"/>
      <c r="H71" s="33"/>
      <c r="I71" s="80"/>
      <c r="J71" s="80"/>
      <c r="K71" s="80"/>
      <c r="L71" s="80"/>
      <c r="M71" s="80"/>
      <c r="N71" s="80"/>
      <c r="O71" s="80"/>
      <c r="P71" s="80"/>
      <c r="Q71" s="80"/>
      <c r="R71" s="33"/>
      <c r="S71" s="36"/>
      <c r="T71" s="36"/>
      <c r="U71" s="36"/>
      <c r="V71" s="36"/>
      <c r="W71" s="36"/>
      <c r="X71" s="36"/>
      <c r="Y71" s="36"/>
      <c r="Z71" s="36"/>
      <c r="AA71" s="37"/>
      <c r="AB71" s="37"/>
      <c r="AC71" s="39"/>
      <c r="AD71" s="39"/>
      <c r="AE71" s="39"/>
      <c r="AF71" s="41"/>
      <c r="AG71" s="39"/>
      <c r="AH71" s="39"/>
      <c r="AI71" s="39"/>
      <c r="AJ71" s="41"/>
      <c r="AK71" s="40"/>
      <c r="AL71" s="40"/>
      <c r="AM71" s="40"/>
      <c r="AN71" s="41"/>
      <c r="AO71" s="42"/>
      <c r="AP71" s="37"/>
      <c r="AQ71" s="37"/>
      <c r="AR71" s="37"/>
      <c r="AS71" s="79"/>
      <c r="AT71" s="72"/>
      <c r="AU71" s="46"/>
      <c r="AV71" s="46"/>
      <c r="AW71" s="46"/>
      <c r="AX71" s="46"/>
      <c r="AY71" s="46"/>
    </row>
    <row r="72" spans="1:51">
      <c r="A72" s="3">
        <v>362077</v>
      </c>
      <c r="B72" s="3">
        <v>4</v>
      </c>
      <c r="C72" s="3">
        <v>31</v>
      </c>
      <c r="D72" s="3" t="s">
        <v>19</v>
      </c>
      <c r="E72" s="3" t="s">
        <v>38</v>
      </c>
      <c r="F72" s="33" t="s">
        <v>28</v>
      </c>
      <c r="G72" s="33" t="s">
        <v>29</v>
      </c>
      <c r="H72" s="34">
        <v>44775</v>
      </c>
      <c r="I72" s="80">
        <v>2.02</v>
      </c>
      <c r="J72" s="80">
        <v>7.85</v>
      </c>
      <c r="K72" s="80">
        <v>15.73</v>
      </c>
      <c r="L72" s="80">
        <v>49.7</v>
      </c>
      <c r="M72" s="80">
        <v>0.36</v>
      </c>
      <c r="N72" s="80">
        <v>12.78</v>
      </c>
      <c r="O72" s="80">
        <v>1.28</v>
      </c>
      <c r="P72" s="80">
        <v>0.19</v>
      </c>
      <c r="Q72" s="80">
        <v>10.07</v>
      </c>
      <c r="R72" s="33">
        <v>99.980000000000018</v>
      </c>
      <c r="S72" s="36"/>
      <c r="T72" s="36"/>
      <c r="U72" s="36"/>
      <c r="V72" s="36"/>
      <c r="W72" s="36"/>
      <c r="X72" s="36"/>
      <c r="Y72" s="36"/>
      <c r="Z72" s="36"/>
      <c r="AA72" s="37" t="s">
        <v>198</v>
      </c>
      <c r="AB72" s="37" t="s">
        <v>199</v>
      </c>
      <c r="AC72" s="39" t="s">
        <v>305</v>
      </c>
      <c r="AD72" s="39" t="s">
        <v>245</v>
      </c>
      <c r="AE72" s="70" t="s">
        <v>245</v>
      </c>
      <c r="AF72" s="41">
        <v>44755</v>
      </c>
      <c r="AG72" s="39">
        <v>80.456938466892154</v>
      </c>
      <c r="AH72" s="39">
        <v>34.540017876065242</v>
      </c>
      <c r="AI72" s="70">
        <v>21.464909387695869</v>
      </c>
      <c r="AJ72" s="41">
        <v>44755</v>
      </c>
      <c r="AK72" s="40">
        <v>0.71</v>
      </c>
      <c r="AL72" s="40">
        <v>0.30072651663884908</v>
      </c>
      <c r="AM72" s="70">
        <v>26.428549426407756</v>
      </c>
      <c r="AN72" s="41">
        <v>44755</v>
      </c>
      <c r="AO72" s="72" t="s">
        <v>245</v>
      </c>
      <c r="AP72" s="72" t="s">
        <v>245</v>
      </c>
      <c r="AQ72" s="72">
        <v>8.8245962813034868</v>
      </c>
      <c r="AR72" s="72">
        <v>10.643775967719298</v>
      </c>
      <c r="AS72" s="72">
        <v>37.144638758810189</v>
      </c>
      <c r="AT72" s="72">
        <v>31.900903444343143</v>
      </c>
      <c r="AU72" s="46"/>
      <c r="AV72" s="46"/>
      <c r="AW72" s="46"/>
      <c r="AX72" s="46"/>
      <c r="AY72" s="46"/>
    </row>
    <row r="73" spans="1:51">
      <c r="A73" s="3">
        <v>362077</v>
      </c>
      <c r="B73" s="3">
        <v>4</v>
      </c>
      <c r="C73" s="3">
        <v>31</v>
      </c>
      <c r="D73" s="3" t="s">
        <v>20</v>
      </c>
      <c r="E73" s="3" t="s">
        <v>38</v>
      </c>
      <c r="F73" s="33" t="s">
        <v>28</v>
      </c>
      <c r="G73" s="33" t="s">
        <v>29</v>
      </c>
      <c r="H73" s="34">
        <v>44775</v>
      </c>
      <c r="I73" s="80">
        <v>2.0699999999999998</v>
      </c>
      <c r="J73" s="80">
        <v>8.0500000000000007</v>
      </c>
      <c r="K73" s="80">
        <v>15.78</v>
      </c>
      <c r="L73" s="80">
        <v>49.45</v>
      </c>
      <c r="M73" s="80">
        <v>0.36</v>
      </c>
      <c r="N73" s="80">
        <v>12.72</v>
      </c>
      <c r="O73" s="80">
        <v>1.3</v>
      </c>
      <c r="P73" s="80">
        <v>0.2</v>
      </c>
      <c r="Q73" s="80">
        <v>10.050000000000001</v>
      </c>
      <c r="R73" s="33">
        <v>99.97999999999999</v>
      </c>
      <c r="S73" s="36"/>
      <c r="T73" s="36"/>
      <c r="U73" s="36"/>
      <c r="V73" s="36"/>
      <c r="W73" s="36"/>
      <c r="X73" s="36"/>
      <c r="Y73" s="36"/>
      <c r="Z73" s="36"/>
      <c r="AA73" s="37" t="s">
        <v>198</v>
      </c>
      <c r="AB73" s="37" t="s">
        <v>199</v>
      </c>
      <c r="AC73" s="39">
        <v>215.7372534484264</v>
      </c>
      <c r="AD73" s="39">
        <v>44.866232147613239</v>
      </c>
      <c r="AE73" s="70">
        <v>10.398350639598469</v>
      </c>
      <c r="AF73" s="41">
        <v>44755</v>
      </c>
      <c r="AG73" s="39">
        <v>103.96718267735481</v>
      </c>
      <c r="AH73" s="39">
        <v>17.210216236818994</v>
      </c>
      <c r="AI73" s="70">
        <v>8.2767541610837387</v>
      </c>
      <c r="AJ73" s="41">
        <v>44755</v>
      </c>
      <c r="AK73" s="40">
        <v>1.2454369319314131</v>
      </c>
      <c r="AL73" s="40">
        <v>5.5660103555177087E-2</v>
      </c>
      <c r="AM73" s="70">
        <v>2.2345613064830134</v>
      </c>
      <c r="AN73" s="41">
        <v>44755</v>
      </c>
      <c r="AO73" s="72">
        <v>2.0750514527063002</v>
      </c>
      <c r="AP73" s="72">
        <v>1.1031168861955698</v>
      </c>
      <c r="AQ73" s="72">
        <v>11.979135144946875</v>
      </c>
      <c r="AR73" s="72">
        <v>4.1079295887694904</v>
      </c>
      <c r="AS73" s="72">
        <v>28.745069723270149</v>
      </c>
      <c r="AT73" s="72">
        <v>9.5339841448178646</v>
      </c>
      <c r="AU73" s="46"/>
      <c r="AV73" s="46"/>
      <c r="AW73" s="46"/>
      <c r="AX73" s="46"/>
      <c r="AY73" s="46"/>
    </row>
    <row r="74" spans="1:51">
      <c r="A74" s="3">
        <v>362077</v>
      </c>
      <c r="B74" s="3">
        <v>4</v>
      </c>
      <c r="C74" s="3">
        <v>31</v>
      </c>
      <c r="D74" s="3" t="s">
        <v>21</v>
      </c>
      <c r="E74" s="3" t="s">
        <v>38</v>
      </c>
      <c r="F74" s="33" t="s">
        <v>28</v>
      </c>
      <c r="G74" s="33" t="s">
        <v>29</v>
      </c>
      <c r="H74" s="34">
        <v>44775</v>
      </c>
      <c r="I74" s="80">
        <v>1.9950000000000001</v>
      </c>
      <c r="J74" s="80">
        <v>7.7650000000000006</v>
      </c>
      <c r="K74" s="80">
        <v>15.379999999999999</v>
      </c>
      <c r="L74" s="80">
        <v>48.405000000000001</v>
      </c>
      <c r="M74" s="80">
        <v>0.37</v>
      </c>
      <c r="N74" s="80">
        <v>12.445</v>
      </c>
      <c r="O74" s="80">
        <v>1.26</v>
      </c>
      <c r="P74" s="80">
        <v>0.19500000000000001</v>
      </c>
      <c r="Q74" s="80">
        <v>9.82</v>
      </c>
      <c r="R74" s="80">
        <v>97.635000000000005</v>
      </c>
      <c r="S74" s="36"/>
      <c r="T74" s="36"/>
      <c r="U74" s="36"/>
      <c r="V74" s="36"/>
      <c r="W74" s="36"/>
      <c r="X74" s="36"/>
      <c r="Y74" s="36"/>
      <c r="Z74" s="36"/>
      <c r="AA74" s="37" t="s">
        <v>198</v>
      </c>
      <c r="AB74" s="37" t="s">
        <v>199</v>
      </c>
      <c r="AC74" s="39" t="s">
        <v>305</v>
      </c>
      <c r="AD74" s="39" t="s">
        <v>245</v>
      </c>
      <c r="AE74" s="70" t="s">
        <v>245</v>
      </c>
      <c r="AF74" s="41">
        <v>44755</v>
      </c>
      <c r="AG74" s="39">
        <v>110.13470410528684</v>
      </c>
      <c r="AH74" s="39">
        <v>17.304803437673893</v>
      </c>
      <c r="AI74" s="70">
        <v>7.8561991782039948</v>
      </c>
      <c r="AJ74" s="41">
        <v>44755</v>
      </c>
      <c r="AK74" s="40">
        <v>1.6195156230424954</v>
      </c>
      <c r="AL74" s="40">
        <v>5.901353008225161E-2</v>
      </c>
      <c r="AM74" s="70">
        <v>1.8219500090831517</v>
      </c>
      <c r="AN74" s="41">
        <v>44755</v>
      </c>
      <c r="AO74" s="72" t="s">
        <v>245</v>
      </c>
      <c r="AP74" s="72" t="s">
        <v>245</v>
      </c>
      <c r="AQ74" s="72">
        <v>14.704861979692314</v>
      </c>
      <c r="AR74" s="72">
        <v>4.7436113333908914</v>
      </c>
      <c r="AS74" s="72">
        <v>27.889111326852657</v>
      </c>
      <c r="AT74" s="72">
        <v>8.7818283498066307</v>
      </c>
      <c r="AU74" s="46"/>
      <c r="AV74" s="46"/>
      <c r="AW74" s="46"/>
      <c r="AX74" s="46"/>
      <c r="AY74" s="46"/>
    </row>
    <row r="75" spans="1:51">
      <c r="A75" s="3">
        <v>362077</v>
      </c>
      <c r="B75" s="3">
        <v>4</v>
      </c>
      <c r="C75" s="3">
        <v>33</v>
      </c>
      <c r="E75" s="3" t="s">
        <v>38</v>
      </c>
      <c r="F75" s="33" t="s">
        <v>28</v>
      </c>
      <c r="G75" s="33" t="s">
        <v>29</v>
      </c>
      <c r="H75" s="34">
        <v>44775</v>
      </c>
      <c r="I75" s="80">
        <v>2.0699999999999998</v>
      </c>
      <c r="J75" s="80">
        <v>5.38</v>
      </c>
      <c r="K75" s="80">
        <v>16.489999999999998</v>
      </c>
      <c r="L75" s="80">
        <v>50.99</v>
      </c>
      <c r="M75" s="80">
        <v>0.25</v>
      </c>
      <c r="N75" s="80">
        <v>14.39</v>
      </c>
      <c r="O75" s="80">
        <v>1.37</v>
      </c>
      <c r="P75" s="80">
        <v>0.11</v>
      </c>
      <c r="Q75" s="80">
        <v>5.59</v>
      </c>
      <c r="R75" s="33">
        <v>96.640000000000015</v>
      </c>
      <c r="S75" s="36"/>
      <c r="T75" s="36"/>
      <c r="U75" s="36"/>
      <c r="V75" s="36"/>
      <c r="W75" s="36"/>
      <c r="X75" s="36"/>
      <c r="Y75" s="36"/>
      <c r="Z75" s="36"/>
      <c r="AA75" s="37" t="s">
        <v>198</v>
      </c>
      <c r="AB75" s="37" t="s">
        <v>199</v>
      </c>
      <c r="AC75" s="39" t="s">
        <v>305</v>
      </c>
      <c r="AD75" s="39" t="s">
        <v>245</v>
      </c>
      <c r="AE75" s="70" t="s">
        <v>245</v>
      </c>
      <c r="AF75" s="41">
        <v>44755</v>
      </c>
      <c r="AG75" s="39" t="s">
        <v>305</v>
      </c>
      <c r="AH75" s="39" t="s">
        <v>245</v>
      </c>
      <c r="AI75" s="70" t="s">
        <v>245</v>
      </c>
      <c r="AJ75" s="41">
        <v>44755</v>
      </c>
      <c r="AK75" s="40">
        <v>0.95888885611917862</v>
      </c>
      <c r="AL75" s="40">
        <v>5.3585470017850648E-2</v>
      </c>
      <c r="AM75" s="70">
        <v>2.7941439550524199</v>
      </c>
      <c r="AN75" s="41">
        <v>44755</v>
      </c>
      <c r="AO75" s="72" t="s">
        <v>245</v>
      </c>
      <c r="AP75" s="72" t="s">
        <v>245</v>
      </c>
      <c r="AQ75" s="72" t="s">
        <v>245</v>
      </c>
      <c r="AR75" s="72" t="s">
        <v>245</v>
      </c>
      <c r="AS75" s="72" t="s">
        <v>245</v>
      </c>
      <c r="AT75" s="72" t="s">
        <v>245</v>
      </c>
      <c r="AU75" s="46"/>
      <c r="AV75" s="46"/>
      <c r="AW75" s="46"/>
      <c r="AX75" s="46"/>
      <c r="AY75" s="46"/>
    </row>
    <row r="76" spans="1:51">
      <c r="A76" s="66">
        <v>362077</v>
      </c>
      <c r="B76" s="66" t="s">
        <v>223</v>
      </c>
      <c r="C76" s="78"/>
      <c r="D76" s="78"/>
      <c r="E76" s="78"/>
      <c r="F76" s="62"/>
      <c r="G76" s="62"/>
      <c r="H76" s="62"/>
      <c r="I76" s="63">
        <v>2.0387499999999998</v>
      </c>
      <c r="J76" s="63">
        <v>7.2612499999999995</v>
      </c>
      <c r="K76" s="63">
        <v>15.844999999999999</v>
      </c>
      <c r="L76" s="63">
        <v>49.636250000000004</v>
      </c>
      <c r="M76" s="63">
        <v>0.33499999999999996</v>
      </c>
      <c r="N76" s="63">
        <v>13.08375</v>
      </c>
      <c r="O76" s="63">
        <v>1.3025</v>
      </c>
      <c r="P76" s="63">
        <v>0.17374999999999999</v>
      </c>
      <c r="Q76" s="63">
        <v>8.8825000000000003</v>
      </c>
      <c r="R76" s="62"/>
      <c r="S76" s="60"/>
      <c r="T76" s="60"/>
      <c r="U76" s="60"/>
      <c r="V76" s="60"/>
      <c r="W76" s="61"/>
      <c r="X76" s="61"/>
      <c r="Y76" s="60"/>
      <c r="Z76" s="60"/>
      <c r="AA76" s="52"/>
      <c r="AB76" s="52"/>
      <c r="AC76" s="53">
        <v>215.7372534484264</v>
      </c>
      <c r="AD76" s="53"/>
      <c r="AE76" s="55"/>
      <c r="AF76" s="55"/>
      <c r="AG76" s="53">
        <v>98.186275083177932</v>
      </c>
      <c r="AH76" s="53"/>
      <c r="AI76" s="55"/>
      <c r="AJ76" s="56"/>
      <c r="AK76" s="54">
        <v>1.1334603527732718</v>
      </c>
      <c r="AL76" s="57"/>
      <c r="AM76" s="57"/>
      <c r="AN76" s="56"/>
      <c r="AO76" s="59">
        <v>2.0750514527063002</v>
      </c>
      <c r="AP76" s="72"/>
      <c r="AQ76" s="59">
        <v>11.836197801980893</v>
      </c>
      <c r="AR76" s="72"/>
      <c r="AS76" s="53">
        <v>31.259606602977666</v>
      </c>
      <c r="AT76" s="72"/>
      <c r="AU76" s="50"/>
      <c r="AV76" s="50"/>
      <c r="AW76" s="50"/>
      <c r="AX76" s="51"/>
      <c r="AY76" s="50"/>
    </row>
    <row r="77" spans="1:51">
      <c r="A77" s="66"/>
      <c r="B77" s="66" t="s">
        <v>224</v>
      </c>
      <c r="C77" s="78"/>
      <c r="D77" s="78"/>
      <c r="E77" s="78"/>
      <c r="F77" s="62"/>
      <c r="G77" s="62"/>
      <c r="H77" s="62"/>
      <c r="I77" s="63">
        <v>7.4999999999999734E-2</v>
      </c>
      <c r="J77" s="63">
        <v>2.5196874806213709</v>
      </c>
      <c r="K77" s="63">
        <v>0.93073447699473622</v>
      </c>
      <c r="L77" s="63">
        <v>2.1252039117850949</v>
      </c>
      <c r="M77" s="63">
        <v>0.11372481406154711</v>
      </c>
      <c r="N77" s="63">
        <v>1.7659251588520584</v>
      </c>
      <c r="O77" s="63">
        <v>9.5742710775633899E-2</v>
      </c>
      <c r="P77" s="63">
        <v>8.5391256382996827E-2</v>
      </c>
      <c r="Q77" s="63">
        <v>4.3958578988255175</v>
      </c>
      <c r="R77" s="62"/>
      <c r="S77" s="60"/>
      <c r="T77" s="60"/>
      <c r="U77" s="60"/>
      <c r="V77" s="60"/>
      <c r="W77" s="61"/>
      <c r="X77" s="61"/>
      <c r="Y77" s="60"/>
      <c r="Z77" s="60"/>
      <c r="AA77" s="52"/>
      <c r="AB77" s="52"/>
      <c r="AC77" s="53" t="s">
        <v>225</v>
      </c>
      <c r="AD77" s="55"/>
      <c r="AE77" s="55"/>
      <c r="AF77" s="55"/>
      <c r="AG77" s="53">
        <v>31.321341783594175</v>
      </c>
      <c r="AH77" s="55"/>
      <c r="AI77" s="55"/>
      <c r="AJ77" s="56"/>
      <c r="AK77" s="54">
        <v>0.78194829995455228</v>
      </c>
      <c r="AL77" s="57"/>
      <c r="AM77" s="57"/>
      <c r="AN77" s="56"/>
      <c r="AO77" s="59" t="s">
        <v>225</v>
      </c>
      <c r="AP77" s="58"/>
      <c r="AQ77" s="59">
        <v>5.8854751665172103</v>
      </c>
      <c r="AR77" s="58"/>
      <c r="AS77" s="53">
        <v>10.229050552321347</v>
      </c>
      <c r="AT77" s="86"/>
      <c r="AU77" s="50"/>
      <c r="AV77" s="50"/>
      <c r="AW77" s="50"/>
      <c r="AX77" s="51"/>
      <c r="AY77" s="50"/>
    </row>
    <row r="79" spans="1:51">
      <c r="A79" s="120" t="s">
        <v>332</v>
      </c>
      <c r="C79"/>
      <c r="D79"/>
      <c r="F79"/>
      <c r="G79"/>
      <c r="H79"/>
      <c r="I79"/>
      <c r="J79"/>
      <c r="K79"/>
      <c r="L79"/>
      <c r="M79"/>
      <c r="N79"/>
      <c r="O79"/>
      <c r="P79"/>
      <c r="Q79"/>
      <c r="R79"/>
      <c r="T79" s="117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1:51">
      <c r="A80" t="s">
        <v>330</v>
      </c>
      <c r="C80"/>
      <c r="D80"/>
      <c r="F80"/>
      <c r="G80"/>
      <c r="H80"/>
      <c r="I80"/>
      <c r="J80"/>
      <c r="K80"/>
      <c r="L80"/>
      <c r="M80"/>
      <c r="N80"/>
      <c r="O80"/>
      <c r="P80"/>
      <c r="Q80"/>
      <c r="R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>
      <c r="A81" t="s">
        <v>331</v>
      </c>
      <c r="C81"/>
      <c r="D81"/>
      <c r="F81"/>
      <c r="G81"/>
      <c r="H81"/>
      <c r="I81"/>
      <c r="J81"/>
      <c r="K81"/>
      <c r="L81"/>
      <c r="M81"/>
      <c r="N81"/>
      <c r="O81"/>
      <c r="P81"/>
      <c r="Q81"/>
      <c r="R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>
      <c r="Z82" s="3"/>
      <c r="AA82" s="3"/>
      <c r="AB82" s="3"/>
    </row>
    <row r="83" spans="1:46">
      <c r="A83" s="3"/>
      <c r="Z83" s="1"/>
      <c r="AB83" s="32"/>
      <c r="AC83" s="32"/>
      <c r="AD83" s="10"/>
      <c r="AE83" s="10"/>
      <c r="AF83" s="4"/>
      <c r="AG83" s="4"/>
      <c r="AJ83" s="4"/>
      <c r="AK83" s="4"/>
    </row>
    <row r="84" spans="1:46">
      <c r="A84" s="81"/>
      <c r="Z84" s="1"/>
      <c r="AB84" s="32"/>
      <c r="AC84" s="32"/>
      <c r="AD84" s="10"/>
      <c r="AE84" s="10"/>
      <c r="AF84" s="4"/>
      <c r="AG84" s="4"/>
      <c r="AJ84" s="4"/>
      <c r="AK84" s="4"/>
    </row>
    <row r="85" spans="1:46">
      <c r="A85" s="81"/>
      <c r="Z85" s="1"/>
      <c r="AB85" s="32"/>
      <c r="AC85" s="32"/>
      <c r="AD85" s="10"/>
      <c r="AE85" s="10"/>
      <c r="AF85" s="4"/>
      <c r="AG85" s="4"/>
      <c r="AJ85" s="4"/>
      <c r="AK85" s="4"/>
    </row>
    <row r="86" spans="1:46">
      <c r="A86" s="81"/>
      <c r="Z86" s="1"/>
      <c r="AB86" s="32"/>
      <c r="AC86" s="32"/>
      <c r="AD86" s="10"/>
      <c r="AE86" s="10"/>
      <c r="AF86" s="4"/>
      <c r="AG86" s="4"/>
      <c r="AJ86" s="4"/>
      <c r="AK86" s="4"/>
    </row>
    <row r="87" spans="1:46">
      <c r="A87" s="81"/>
      <c r="Z87" s="1"/>
      <c r="AB87" s="32"/>
      <c r="AC87" s="32"/>
      <c r="AD87" s="10"/>
      <c r="AE87" s="10"/>
      <c r="AF87" s="4"/>
      <c r="AG87" s="4"/>
      <c r="AJ87" s="4"/>
      <c r="AK87" s="4"/>
    </row>
    <row r="88" spans="1:46">
      <c r="A88" s="81"/>
      <c r="Z88" s="1"/>
      <c r="AB88" s="32"/>
      <c r="AC88" s="32"/>
      <c r="AD88" s="10"/>
      <c r="AE88" s="10"/>
      <c r="AF88" s="4"/>
      <c r="AG88" s="4"/>
      <c r="AJ88" s="4"/>
      <c r="AK88" s="4"/>
    </row>
    <row r="89" spans="1:46">
      <c r="A89" s="81"/>
      <c r="Z89" s="1"/>
      <c r="AB89" s="32"/>
      <c r="AC89" s="32"/>
      <c r="AD89" s="10"/>
      <c r="AE89" s="10"/>
      <c r="AF89" s="4"/>
      <c r="AG89" s="4"/>
      <c r="AJ89" s="4"/>
      <c r="AK89" s="4"/>
      <c r="AL89" s="4"/>
      <c r="AM89" s="4"/>
      <c r="AN89" s="6"/>
    </row>
    <row r="90" spans="1:46">
      <c r="A90" s="81"/>
      <c r="Z90" s="1"/>
      <c r="AB90" s="32"/>
      <c r="AC90" s="32"/>
      <c r="AD90" s="10"/>
      <c r="AE90" s="10"/>
      <c r="AF90" s="4"/>
      <c r="AG90" s="4"/>
      <c r="AJ90" s="4"/>
      <c r="AK90" s="4"/>
      <c r="AL90" s="4"/>
      <c r="AM90" s="4"/>
    </row>
    <row r="91" spans="1:46">
      <c r="A91" s="81"/>
      <c r="Z91" s="1"/>
      <c r="AB91" s="32"/>
      <c r="AC91" s="32"/>
      <c r="AD91" s="10"/>
      <c r="AE91" s="10"/>
      <c r="AF91" s="4"/>
      <c r="AG91" s="4"/>
      <c r="AJ91" s="4"/>
      <c r="AK91" s="4"/>
      <c r="AL91" s="4"/>
      <c r="AM91" s="4"/>
    </row>
    <row r="92" spans="1:46">
      <c r="A92" s="81"/>
      <c r="H92" s="6"/>
      <c r="Z92" s="1"/>
      <c r="AB92" s="32"/>
      <c r="AC92" s="32"/>
      <c r="AD92" s="10"/>
      <c r="AE92" s="10"/>
      <c r="AF92" s="4"/>
      <c r="AG92" s="4"/>
      <c r="AJ92" s="4"/>
      <c r="AK92" s="4"/>
      <c r="AL92" s="4"/>
      <c r="AM92" s="4"/>
    </row>
    <row r="93" spans="1:46">
      <c r="A93" s="81"/>
      <c r="H93" s="6"/>
      <c r="Z93" s="1"/>
      <c r="AB93" s="32"/>
      <c r="AC93" s="32"/>
      <c r="AD93" s="10"/>
      <c r="AE93" s="10"/>
      <c r="AF93" s="4"/>
      <c r="AG93" s="4"/>
      <c r="AJ93" s="4"/>
      <c r="AK93" s="4"/>
      <c r="AL93" s="4"/>
      <c r="AM93" s="4"/>
    </row>
    <row r="94" spans="1:46">
      <c r="A94" s="81"/>
      <c r="H94" s="6"/>
      <c r="Z94" s="1"/>
      <c r="AB94" s="32"/>
      <c r="AC94" s="32"/>
      <c r="AD94" s="10"/>
      <c r="AE94" s="10"/>
      <c r="AF94" s="4"/>
      <c r="AG94" s="4"/>
      <c r="AJ94" s="4"/>
      <c r="AK94" s="4"/>
      <c r="AL94" s="4"/>
      <c r="AM94" s="4"/>
    </row>
    <row r="95" spans="1:46">
      <c r="A95" s="81"/>
      <c r="H95" s="6"/>
      <c r="Z95" s="1"/>
      <c r="AB95" s="32"/>
      <c r="AC95" s="32"/>
      <c r="AD95" s="10"/>
      <c r="AE95" s="10"/>
      <c r="AF95" s="4"/>
      <c r="AG95" s="4"/>
      <c r="AJ95" s="4"/>
      <c r="AK95" s="4"/>
      <c r="AL95" s="4"/>
      <c r="AM95" s="4"/>
    </row>
    <row r="96" spans="1:46">
      <c r="A96" s="81"/>
      <c r="Z96" s="1"/>
      <c r="AB96" s="32"/>
      <c r="AC96" s="32"/>
      <c r="AD96" s="10"/>
      <c r="AE96" s="10"/>
      <c r="AF96" s="4"/>
      <c r="AG96" s="4"/>
      <c r="AJ96" s="4"/>
      <c r="AK96" s="4"/>
      <c r="AL96" s="4"/>
      <c r="AM96" s="4"/>
    </row>
    <row r="97" spans="1:39">
      <c r="A97" s="81"/>
      <c r="Z97" s="1"/>
      <c r="AB97" s="32"/>
      <c r="AC97" s="32"/>
      <c r="AD97" s="10"/>
      <c r="AE97" s="10"/>
      <c r="AF97" s="4"/>
      <c r="AG97" s="4"/>
      <c r="AJ97" s="4"/>
      <c r="AK97" s="4"/>
      <c r="AL97" s="4"/>
      <c r="AM97" s="4"/>
    </row>
    <row r="98" spans="1:39">
      <c r="A98" s="81"/>
      <c r="H98" s="6"/>
      <c r="Z98" s="1"/>
      <c r="AB98" s="32"/>
      <c r="AC98" s="32"/>
      <c r="AD98" s="10"/>
      <c r="AE98" s="10"/>
      <c r="AF98" s="4"/>
      <c r="AG98" s="4"/>
      <c r="AJ98" s="4"/>
      <c r="AK98" s="4"/>
      <c r="AL98" s="4"/>
      <c r="AM98" s="4"/>
    </row>
    <row r="99" spans="1:39">
      <c r="A99" s="81"/>
      <c r="H99" s="6"/>
      <c r="Z99" s="1"/>
      <c r="AB99" s="32"/>
      <c r="AC99" s="32"/>
      <c r="AD99" s="10"/>
      <c r="AE99" s="10"/>
      <c r="AF99" s="4"/>
      <c r="AG99" s="4"/>
      <c r="AJ99" s="4"/>
      <c r="AK99" s="4"/>
    </row>
    <row r="100" spans="1:39">
      <c r="A100" s="81"/>
      <c r="Z100" s="1"/>
      <c r="AB100" s="32"/>
      <c r="AC100" s="32"/>
      <c r="AD100" s="10"/>
      <c r="AE100" s="10"/>
      <c r="AF100" s="4"/>
      <c r="AG100" s="4"/>
      <c r="AJ100" s="4"/>
      <c r="AK100" s="4"/>
    </row>
    <row r="101" spans="1:39">
      <c r="A101" s="81"/>
      <c r="Z101" s="1"/>
      <c r="AB101" s="32"/>
      <c r="AC101" s="32"/>
      <c r="AD101" s="10"/>
      <c r="AE101" s="10"/>
      <c r="AF101" s="4"/>
      <c r="AG101" s="4"/>
      <c r="AJ101" s="4"/>
      <c r="AK101" s="4"/>
    </row>
    <row r="102" spans="1:39">
      <c r="A102" s="81"/>
      <c r="Z102" s="1"/>
      <c r="AB102" s="32"/>
      <c r="AC102" s="32"/>
      <c r="AD102" s="10"/>
      <c r="AE102" s="10"/>
      <c r="AF102" s="4"/>
      <c r="AG102" s="4"/>
      <c r="AJ102" s="4"/>
      <c r="AK102" s="4"/>
    </row>
    <row r="103" spans="1:39">
      <c r="A103" s="81"/>
      <c r="Z103" s="1"/>
      <c r="AB103" s="32"/>
      <c r="AC103" s="32"/>
      <c r="AD103" s="10"/>
      <c r="AE103" s="10"/>
      <c r="AF103" s="4"/>
      <c r="AG103" s="4"/>
      <c r="AJ103" s="4"/>
      <c r="AK103" s="4"/>
    </row>
    <row r="104" spans="1:39">
      <c r="A104" s="81"/>
      <c r="Z104" s="1"/>
      <c r="AB104" s="32"/>
      <c r="AC104" s="32"/>
      <c r="AD104" s="10"/>
      <c r="AE104" s="10"/>
      <c r="AF104" s="4"/>
      <c r="AG104" s="4"/>
      <c r="AJ104" s="4"/>
      <c r="AK104" s="4"/>
    </row>
    <row r="105" spans="1:39">
      <c r="A105" s="81"/>
      <c r="Z105" s="1"/>
      <c r="AB105" s="32"/>
      <c r="AC105" s="32"/>
      <c r="AD105" s="10"/>
      <c r="AE105" s="10"/>
      <c r="AF105" s="4"/>
      <c r="AG105" s="4"/>
      <c r="AJ105" s="4"/>
      <c r="AK105" s="4"/>
    </row>
    <row r="106" spans="1:39">
      <c r="A106" s="81"/>
      <c r="Z106" s="1"/>
      <c r="AB106" s="32"/>
      <c r="AC106" s="32"/>
      <c r="AD106" s="10"/>
      <c r="AE106" s="10"/>
      <c r="AF106" s="4"/>
      <c r="AG106" s="4"/>
      <c r="AJ106" s="4"/>
      <c r="AK106" s="4"/>
    </row>
    <row r="107" spans="1:39">
      <c r="A107" s="81"/>
      <c r="Z107" s="1"/>
      <c r="AB107" s="32"/>
      <c r="AC107" s="32"/>
      <c r="AD107" s="10"/>
      <c r="AE107" s="10"/>
      <c r="AF107" s="4"/>
      <c r="AG107" s="4"/>
      <c r="AJ107" s="4"/>
      <c r="AK107" s="4"/>
    </row>
    <row r="108" spans="1:39">
      <c r="A108" s="81"/>
      <c r="Z108" s="1"/>
      <c r="AB108" s="32"/>
      <c r="AC108" s="32"/>
      <c r="AD108" s="10"/>
      <c r="AE108" s="10"/>
      <c r="AF108" s="4"/>
      <c r="AG108" s="4"/>
      <c r="AJ108" s="4"/>
      <c r="AK108" s="4"/>
    </row>
    <row r="109" spans="1:39">
      <c r="A109" s="81"/>
      <c r="Z109" s="1"/>
      <c r="AB109" s="32"/>
      <c r="AC109" s="32"/>
      <c r="AD109" s="10"/>
      <c r="AE109" s="10"/>
      <c r="AF109" s="4"/>
      <c r="AG109" s="4"/>
      <c r="AJ109" s="4"/>
      <c r="AK109" s="4"/>
    </row>
    <row r="110" spans="1:39">
      <c r="A110" s="81"/>
      <c r="Z110" s="1"/>
      <c r="AB110" s="32"/>
      <c r="AC110" s="32"/>
      <c r="AD110" s="10"/>
      <c r="AE110" s="10"/>
      <c r="AF110" s="4"/>
      <c r="AG110" s="4"/>
      <c r="AJ110" s="4"/>
      <c r="AK110" s="4"/>
    </row>
    <row r="111" spans="1:39">
      <c r="A111" s="81"/>
      <c r="Z111" s="1"/>
      <c r="AB111" s="32"/>
      <c r="AC111" s="32"/>
      <c r="AD111" s="10"/>
      <c r="AE111" s="10"/>
      <c r="AF111" s="4"/>
      <c r="AG111" s="4"/>
      <c r="AJ111" s="4"/>
      <c r="AK111" s="4"/>
    </row>
    <row r="112" spans="1:39">
      <c r="A112" s="81"/>
      <c r="Z112" s="1"/>
      <c r="AB112" s="32"/>
      <c r="AC112" s="32"/>
      <c r="AD112" s="10"/>
      <c r="AE112" s="10"/>
      <c r="AF112" s="4"/>
      <c r="AG112" s="4"/>
      <c r="AJ112" s="4"/>
      <c r="AK112" s="4"/>
    </row>
    <row r="113" spans="1:37">
      <c r="A113" s="81"/>
      <c r="Z113" s="1"/>
      <c r="AB113" s="32"/>
      <c r="AC113" s="32"/>
      <c r="AD113" s="10"/>
      <c r="AE113" s="10"/>
      <c r="AF113" s="4"/>
      <c r="AG113" s="4"/>
      <c r="AJ113" s="4"/>
      <c r="AK113" s="4"/>
    </row>
    <row r="114" spans="1:37">
      <c r="A114" s="81"/>
      <c r="Z114" s="1"/>
      <c r="AB114" s="32"/>
      <c r="AC114" s="32"/>
      <c r="AD114" s="10"/>
      <c r="AE114" s="10"/>
      <c r="AF114" s="4"/>
      <c r="AG114" s="4"/>
      <c r="AJ114" s="4"/>
      <c r="AK114" s="4"/>
    </row>
    <row r="115" spans="1:37">
      <c r="A115" s="81"/>
      <c r="Z115" s="1"/>
      <c r="AB115" s="32"/>
      <c r="AC115" s="32"/>
      <c r="AD115" s="10"/>
      <c r="AE115" s="10"/>
      <c r="AF115" s="4"/>
      <c r="AG115" s="4"/>
      <c r="AJ115" s="4"/>
      <c r="AK115" s="4"/>
    </row>
    <row r="116" spans="1:37">
      <c r="A116" s="81"/>
      <c r="Z116" s="1"/>
      <c r="AB116" s="32"/>
      <c r="AC116" s="32"/>
      <c r="AD116" s="10"/>
      <c r="AE116" s="10"/>
      <c r="AF116" s="4"/>
      <c r="AG116" s="4"/>
      <c r="AJ116" s="4"/>
      <c r="AK116" s="4"/>
    </row>
    <row r="117" spans="1:37">
      <c r="A117" s="81"/>
      <c r="Z117" s="1"/>
      <c r="AB117" s="32"/>
      <c r="AC117" s="32"/>
      <c r="AD117" s="10"/>
      <c r="AE117" s="10"/>
      <c r="AF117" s="4"/>
      <c r="AG117" s="4"/>
      <c r="AJ117" s="4"/>
      <c r="AK117" s="4"/>
    </row>
    <row r="118" spans="1:37">
      <c r="A118" s="81"/>
      <c r="Z118" s="1"/>
      <c r="AB118" s="32"/>
      <c r="AC118" s="32"/>
      <c r="AD118" s="10"/>
      <c r="AE118" s="10"/>
      <c r="AF118" s="4"/>
      <c r="AG118" s="4"/>
      <c r="AJ118" s="4"/>
      <c r="AK118" s="4"/>
    </row>
    <row r="119" spans="1:37">
      <c r="A119" s="81"/>
      <c r="Z119" s="1"/>
      <c r="AB119" s="32"/>
      <c r="AC119" s="32"/>
      <c r="AD119" s="10"/>
      <c r="AE119" s="10"/>
      <c r="AF119" s="4"/>
      <c r="AG119" s="4"/>
      <c r="AJ119" s="4"/>
      <c r="AK119" s="4"/>
    </row>
    <row r="120" spans="1:37">
      <c r="A120" s="81"/>
      <c r="Z120" s="1"/>
      <c r="AB120" s="32"/>
      <c r="AC120" s="32"/>
      <c r="AD120" s="10"/>
      <c r="AE120" s="10"/>
      <c r="AF120" s="4"/>
      <c r="AG120" s="4"/>
      <c r="AJ120" s="4"/>
      <c r="AK120" s="4"/>
    </row>
    <row r="121" spans="1:37">
      <c r="A121" s="3"/>
      <c r="Z121" s="1"/>
      <c r="AB121" s="32"/>
      <c r="AC121" s="32"/>
      <c r="AD121" s="10"/>
      <c r="AE121" s="10"/>
      <c r="AF121" s="4"/>
      <c r="AG121" s="4"/>
      <c r="AJ121" s="4"/>
      <c r="AK121" s="4"/>
    </row>
    <row r="122" spans="1:37">
      <c r="A122" s="3"/>
      <c r="Z122" s="1"/>
      <c r="AB122" s="32"/>
      <c r="AC122" s="32"/>
      <c r="AD122" s="10"/>
      <c r="AE122" s="10"/>
      <c r="AF122" s="4"/>
      <c r="AG122" s="4"/>
      <c r="AJ122" s="4"/>
      <c r="AK122" s="4"/>
    </row>
    <row r="123" spans="1:37">
      <c r="A123" s="3"/>
      <c r="Z123" s="1"/>
      <c r="AB123" s="32"/>
      <c r="AC123" s="32"/>
      <c r="AD123" s="10"/>
      <c r="AE123" s="10"/>
      <c r="AF123" s="4"/>
      <c r="AG123" s="4"/>
      <c r="AJ123" s="4"/>
      <c r="AK123" s="4"/>
    </row>
    <row r="124" spans="1:37">
      <c r="A124" s="3"/>
      <c r="Z124" s="1"/>
      <c r="AB124" s="32"/>
      <c r="AC124" s="32"/>
      <c r="AD124" s="10"/>
      <c r="AE124" s="10"/>
      <c r="AF124" s="4"/>
      <c r="AG124" s="4"/>
      <c r="AJ124" s="4"/>
      <c r="AK124" s="4"/>
    </row>
    <row r="125" spans="1:37">
      <c r="A125" s="3"/>
      <c r="Z125" s="1"/>
      <c r="AB125" s="32"/>
      <c r="AC125" s="32"/>
      <c r="AD125" s="10"/>
      <c r="AE125" s="10"/>
      <c r="AF125" s="4"/>
      <c r="AG125" s="4"/>
      <c r="AJ125" s="4"/>
      <c r="AK125" s="4"/>
    </row>
    <row r="126" spans="1:37">
      <c r="A126" s="81"/>
      <c r="Z126" s="1"/>
      <c r="AB126" s="32"/>
      <c r="AC126" s="32"/>
      <c r="AD126" s="10"/>
      <c r="AE126" s="10"/>
      <c r="AF126" s="4"/>
      <c r="AG126" s="4"/>
      <c r="AJ126" s="4"/>
      <c r="AK126" s="4"/>
    </row>
    <row r="127" spans="1:37">
      <c r="A127" s="3"/>
      <c r="Z127" s="1"/>
      <c r="AB127" s="32"/>
      <c r="AC127" s="32"/>
      <c r="AD127" s="10"/>
      <c r="AE127" s="10"/>
      <c r="AF127" s="4"/>
      <c r="AG127" s="4"/>
      <c r="AJ127" s="4"/>
      <c r="AK127" s="4"/>
    </row>
    <row r="128" spans="1:37">
      <c r="A128" s="3"/>
      <c r="Z128" s="1"/>
      <c r="AB128" s="32"/>
      <c r="AC128" s="32"/>
      <c r="AD128" s="10"/>
      <c r="AE128" s="10"/>
      <c r="AF128" s="4"/>
      <c r="AG128" s="4"/>
      <c r="AJ128" s="4"/>
      <c r="AK128" s="4"/>
    </row>
    <row r="129" spans="1:37">
      <c r="A129" s="3"/>
      <c r="Z129" s="1"/>
      <c r="AB129" s="32"/>
      <c r="AC129" s="32"/>
      <c r="AD129" s="10"/>
      <c r="AE129" s="10"/>
      <c r="AF129" s="4"/>
      <c r="AG129" s="4"/>
      <c r="AJ129" s="4"/>
      <c r="AK129" s="4"/>
    </row>
    <row r="130" spans="1:37">
      <c r="A130" s="3"/>
      <c r="Z130" s="1"/>
      <c r="AB130" s="32"/>
      <c r="AC130" s="32"/>
      <c r="AD130" s="10"/>
      <c r="AE130" s="10"/>
      <c r="AF130" s="4"/>
      <c r="AG130" s="4"/>
      <c r="AJ130" s="4"/>
      <c r="AK130" s="4"/>
    </row>
    <row r="131" spans="1:37">
      <c r="A131" s="3"/>
      <c r="Z131" s="1"/>
      <c r="AB131" s="32"/>
      <c r="AC131" s="32"/>
      <c r="AD131" s="10"/>
      <c r="AE131" s="10"/>
      <c r="AF131" s="4"/>
      <c r="AG131" s="4"/>
      <c r="AJ131" s="4"/>
      <c r="AK131" s="4"/>
    </row>
    <row r="132" spans="1:37">
      <c r="A132" s="3"/>
      <c r="Z132" s="1"/>
      <c r="AB132" s="32"/>
      <c r="AC132" s="32"/>
      <c r="AD132" s="10"/>
      <c r="AE132" s="10"/>
      <c r="AF132" s="4"/>
      <c r="AG132" s="4"/>
      <c r="AJ132" s="4"/>
      <c r="AK132" s="4"/>
    </row>
    <row r="133" spans="1:37">
      <c r="A133" s="3"/>
      <c r="Z133" s="1"/>
      <c r="AB133" s="32"/>
      <c r="AC133" s="32"/>
      <c r="AD133" s="10"/>
      <c r="AE133" s="10"/>
      <c r="AF133" s="4"/>
      <c r="AG133" s="4"/>
      <c r="AJ133" s="4"/>
      <c r="AK133" s="4"/>
    </row>
    <row r="134" spans="1:37">
      <c r="A134" s="3"/>
      <c r="Z134" s="1"/>
      <c r="AB134" s="32"/>
      <c r="AC134" s="32"/>
      <c r="AD134" s="10"/>
      <c r="AE134" s="10"/>
      <c r="AF134" s="4"/>
      <c r="AG134" s="4"/>
      <c r="AJ134" s="4"/>
      <c r="AK134" s="4"/>
    </row>
    <row r="135" spans="1:37">
      <c r="A135" s="3"/>
      <c r="Z135" s="1"/>
      <c r="AB135" s="32"/>
      <c r="AC135" s="32"/>
      <c r="AD135" s="10"/>
      <c r="AE135" s="10"/>
      <c r="AF135" s="4"/>
      <c r="AG135" s="4"/>
      <c r="AJ135" s="4"/>
      <c r="AK135" s="4"/>
    </row>
    <row r="136" spans="1:37">
      <c r="A136" s="3"/>
      <c r="Z136" s="1"/>
      <c r="AB136" s="32"/>
      <c r="AC136" s="32"/>
      <c r="AD136" s="10"/>
      <c r="AE136" s="10"/>
      <c r="AF136" s="4"/>
      <c r="AG136" s="4"/>
      <c r="AJ136" s="4"/>
      <c r="AK136" s="4"/>
    </row>
  </sheetData>
  <mergeCells count="4">
    <mergeCell ref="F8:R8"/>
    <mergeCell ref="S8:Z8"/>
    <mergeCell ref="AA8:AR8"/>
    <mergeCell ref="AU8:AY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5"/>
  <sheetViews>
    <sheetView workbookViewId="0">
      <pane xSplit="1" ySplit="9" topLeftCell="B10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1.5" defaultRowHeight="16"/>
  <cols>
    <col min="9" max="9" width="14" customWidth="1"/>
  </cols>
  <sheetData>
    <row r="1" spans="1:46">
      <c r="C1" s="3"/>
      <c r="D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81"/>
    </row>
    <row r="2" spans="1:46"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81"/>
    </row>
    <row r="3" spans="1:46">
      <c r="C3" s="3"/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1"/>
    </row>
    <row r="4" spans="1:46">
      <c r="C4" s="3"/>
      <c r="D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81"/>
    </row>
    <row r="5" spans="1:46">
      <c r="C5" s="3"/>
      <c r="D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81"/>
    </row>
    <row r="6" spans="1:46">
      <c r="C6" s="3"/>
      <c r="D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81"/>
    </row>
    <row r="7" spans="1:46">
      <c r="A7" s="121" t="s">
        <v>333</v>
      </c>
      <c r="C7" s="3"/>
      <c r="D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81"/>
    </row>
    <row r="8" spans="1:46" ht="17" thickBot="1">
      <c r="A8" s="92"/>
      <c r="B8" s="119" t="s">
        <v>246</v>
      </c>
      <c r="C8" s="119"/>
      <c r="D8" s="119"/>
      <c r="E8" s="119"/>
      <c r="F8" s="119"/>
      <c r="G8" s="119"/>
      <c r="H8" s="119"/>
      <c r="I8" s="119"/>
      <c r="J8" s="119"/>
      <c r="K8" s="119" t="s">
        <v>39</v>
      </c>
      <c r="L8" s="119"/>
      <c r="M8" s="119"/>
      <c r="N8" s="119"/>
      <c r="O8" s="119"/>
      <c r="P8" s="119"/>
      <c r="Q8" s="93" t="s">
        <v>247</v>
      </c>
    </row>
    <row r="9" spans="1:46">
      <c r="A9" s="9" t="s">
        <v>16</v>
      </c>
      <c r="B9" s="11" t="s">
        <v>231</v>
      </c>
      <c r="C9" s="11" t="s">
        <v>232</v>
      </c>
      <c r="D9" s="11" t="s">
        <v>233</v>
      </c>
      <c r="E9" s="11" t="s">
        <v>234</v>
      </c>
      <c r="F9" s="11" t="s">
        <v>235</v>
      </c>
      <c r="G9" s="11" t="s">
        <v>236</v>
      </c>
      <c r="H9" s="11" t="s">
        <v>237</v>
      </c>
      <c r="I9" s="11" t="s">
        <v>238</v>
      </c>
      <c r="J9" s="11" t="s">
        <v>239</v>
      </c>
      <c r="K9" s="11" t="s">
        <v>189</v>
      </c>
      <c r="L9" s="11" t="s">
        <v>193</v>
      </c>
      <c r="M9" s="11" t="s">
        <v>194</v>
      </c>
      <c r="N9" s="11" t="s">
        <v>216</v>
      </c>
      <c r="O9" s="11" t="s">
        <v>217</v>
      </c>
      <c r="P9" s="11" t="s">
        <v>230</v>
      </c>
      <c r="Q9" s="31" t="s">
        <v>218</v>
      </c>
    </row>
    <row r="10" spans="1:46" s="64" customFormat="1">
      <c r="A10" s="68" t="s">
        <v>222</v>
      </c>
      <c r="B10" s="69">
        <v>2.0250000000000004</v>
      </c>
      <c r="C10" s="69">
        <v>3.165</v>
      </c>
      <c r="D10" s="69">
        <v>17.566249999999997</v>
      </c>
      <c r="E10" s="69">
        <v>51.377499999999998</v>
      </c>
      <c r="F10" s="69">
        <v>0.29125000000000001</v>
      </c>
      <c r="G10" s="69">
        <v>14.991250000000001</v>
      </c>
      <c r="H10" s="69">
        <v>1.405</v>
      </c>
      <c r="I10" s="69">
        <v>0.15875</v>
      </c>
      <c r="J10" s="69">
        <v>7.8949999999999996</v>
      </c>
      <c r="K10" s="70">
        <v>211.44481616453476</v>
      </c>
      <c r="L10" s="70">
        <v>100.18561384553291</v>
      </c>
      <c r="M10" s="112" t="s">
        <v>245</v>
      </c>
      <c r="N10" s="72">
        <v>2.1210340402799228</v>
      </c>
      <c r="O10" s="72" t="s">
        <v>245</v>
      </c>
      <c r="P10" s="70">
        <v>27.470755160338339</v>
      </c>
      <c r="Q10" s="73">
        <v>0.6048211528138836</v>
      </c>
      <c r="R10" s="3"/>
      <c r="S10" s="4"/>
    </row>
    <row r="11" spans="1:46" s="64" customFormat="1">
      <c r="A11" s="13" t="s">
        <v>190</v>
      </c>
      <c r="B11" s="69">
        <v>0.92730022877475227</v>
      </c>
      <c r="C11" s="69">
        <v>2.8813687223758282</v>
      </c>
      <c r="D11" s="69">
        <v>2.4620766496133757</v>
      </c>
      <c r="E11" s="69">
        <v>3.3019777623202047</v>
      </c>
      <c r="F11" s="69">
        <v>0.14078859531733584</v>
      </c>
      <c r="G11" s="69">
        <v>1.5750351470001276</v>
      </c>
      <c r="H11" s="69">
        <v>0.26832815729997483</v>
      </c>
      <c r="I11" s="69">
        <v>0.13371077528969538</v>
      </c>
      <c r="J11" s="69">
        <v>2.4761952380906558</v>
      </c>
      <c r="K11" s="70">
        <v>26.241831192581976</v>
      </c>
      <c r="L11" s="70">
        <v>22.14994806942687</v>
      </c>
      <c r="M11" s="71" t="s">
        <v>245</v>
      </c>
      <c r="N11" s="72">
        <v>0.29100327169593565</v>
      </c>
      <c r="O11" s="72" t="s">
        <v>245</v>
      </c>
      <c r="P11" s="70">
        <v>13.9188113993433</v>
      </c>
      <c r="Q11" s="73">
        <v>0.20832732395994649</v>
      </c>
    </row>
    <row r="12" spans="1:46" s="64" customForma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70"/>
      <c r="L12" s="70"/>
      <c r="M12" s="74"/>
      <c r="N12" s="72"/>
      <c r="O12" s="75"/>
      <c r="P12" s="70"/>
      <c r="Q12" s="73"/>
    </row>
    <row r="13" spans="1:46" s="64" customFormat="1">
      <c r="A13" s="68" t="s">
        <v>226</v>
      </c>
      <c r="B13" s="69">
        <v>1.9966666666666668</v>
      </c>
      <c r="C13" s="69">
        <v>7.6500000000000012</v>
      </c>
      <c r="D13" s="69">
        <v>15.446666666666667</v>
      </c>
      <c r="E13" s="69">
        <v>49.056666666666672</v>
      </c>
      <c r="F13" s="69">
        <v>0.35333333333333333</v>
      </c>
      <c r="G13" s="69">
        <v>12.770000000000001</v>
      </c>
      <c r="H13" s="69">
        <v>1.3</v>
      </c>
      <c r="I13" s="69">
        <v>0.18333333333333335</v>
      </c>
      <c r="J13" s="69">
        <v>10.043333333333335</v>
      </c>
      <c r="K13" s="70">
        <v>173.77531866902154</v>
      </c>
      <c r="L13" s="70">
        <v>78.485801809684148</v>
      </c>
      <c r="M13" s="71">
        <v>0.53031242662035105</v>
      </c>
      <c r="N13" s="72">
        <v>2.3695010746877552</v>
      </c>
      <c r="O13" s="72">
        <v>6.6944504457432918</v>
      </c>
      <c r="P13" s="70">
        <v>42.221826493619801</v>
      </c>
      <c r="Q13" s="73">
        <v>4.0977220364180056E-2</v>
      </c>
      <c r="R13" s="32"/>
      <c r="S13" s="99"/>
    </row>
    <row r="14" spans="1:46" s="64" customFormat="1">
      <c r="A14" s="13" t="s">
        <v>190</v>
      </c>
      <c r="B14" s="69">
        <v>0.10066445913694318</v>
      </c>
      <c r="C14" s="69">
        <v>0.76628976242672087</v>
      </c>
      <c r="D14" s="69">
        <v>0.33545988334424437</v>
      </c>
      <c r="E14" s="69">
        <v>1.8077979238104405</v>
      </c>
      <c r="F14" s="69">
        <v>0.17925772879664975</v>
      </c>
      <c r="G14" s="69">
        <v>1.2990765951243972</v>
      </c>
      <c r="H14" s="69">
        <v>5.2915026221291857E-2</v>
      </c>
      <c r="I14" s="69">
        <v>3.0550504633038936E-2</v>
      </c>
      <c r="J14" s="69">
        <v>8.3266639978645529E-2</v>
      </c>
      <c r="K14" s="70">
        <v>167.53129275039177</v>
      </c>
      <c r="L14" s="70">
        <v>16.844940413012797</v>
      </c>
      <c r="M14" s="71">
        <v>0.4388960622587405</v>
      </c>
      <c r="N14" s="75">
        <v>2.3554154541203904</v>
      </c>
      <c r="O14" s="72">
        <v>5.0160901146211074</v>
      </c>
      <c r="P14" s="70">
        <v>12.883332483870674</v>
      </c>
      <c r="Q14" s="65">
        <v>0.43</v>
      </c>
      <c r="R14" s="32"/>
    </row>
    <row r="15" spans="1:46" s="64" customFormat="1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70"/>
      <c r="L15" s="70"/>
      <c r="M15" s="71"/>
      <c r="N15" s="72"/>
      <c r="O15" s="75"/>
      <c r="P15" s="70"/>
      <c r="Q15" s="76"/>
    </row>
    <row r="16" spans="1:46" s="64" customFormat="1">
      <c r="A16" s="68" t="s">
        <v>227</v>
      </c>
      <c r="B16" s="69">
        <v>2.0590625</v>
      </c>
      <c r="C16" s="69">
        <v>7.4990624999999991</v>
      </c>
      <c r="D16" s="69">
        <v>15.387500000000001</v>
      </c>
      <c r="E16" s="69">
        <v>49.838124999999998</v>
      </c>
      <c r="F16" s="69">
        <v>0.21062500000000003</v>
      </c>
      <c r="G16" s="69">
        <v>13.185624999999996</v>
      </c>
      <c r="H16" s="69">
        <v>1.21</v>
      </c>
      <c r="I16" s="69">
        <v>0.18656250000000002</v>
      </c>
      <c r="J16" s="69">
        <v>9.9834374999999973</v>
      </c>
      <c r="K16" s="70">
        <v>174.14507918105664</v>
      </c>
      <c r="L16" s="70">
        <v>85.31025771048381</v>
      </c>
      <c r="M16" s="71">
        <v>0.96091639880942603</v>
      </c>
      <c r="N16" s="72">
        <v>2.0868480252389943</v>
      </c>
      <c r="O16" s="72">
        <v>11.776665512373022</v>
      </c>
      <c r="P16" s="70">
        <v>25.04290814636785</v>
      </c>
      <c r="Q16" s="73">
        <v>-0.21090201450223489</v>
      </c>
      <c r="R16" s="32"/>
      <c r="S16" s="100"/>
    </row>
    <row r="17" spans="1:22" s="64" customFormat="1">
      <c r="A17" s="13" t="s">
        <v>190</v>
      </c>
      <c r="B17" s="69">
        <v>0.2470658459966989</v>
      </c>
      <c r="C17" s="69">
        <v>1.1712618987587151</v>
      </c>
      <c r="D17" s="69">
        <v>0.89775346856616578</v>
      </c>
      <c r="E17" s="69">
        <v>1.5118494335341137</v>
      </c>
      <c r="F17" s="69">
        <v>0.10209893999639306</v>
      </c>
      <c r="G17" s="69">
        <v>0.67435871568428229</v>
      </c>
      <c r="H17" s="69">
        <v>0.35560035560053543</v>
      </c>
      <c r="I17" s="69">
        <v>9.5661955224735501E-2</v>
      </c>
      <c r="J17" s="69">
        <v>0.90972678457910938</v>
      </c>
      <c r="K17" s="70">
        <v>27.526083034108719</v>
      </c>
      <c r="L17" s="70">
        <v>32.355116110479727</v>
      </c>
      <c r="M17" s="71">
        <v>0.37084871500307287</v>
      </c>
      <c r="N17" s="72">
        <v>0.59702625441503399</v>
      </c>
      <c r="O17" s="72">
        <v>4.8693473483670102</v>
      </c>
      <c r="P17" s="70">
        <v>18.296409039347083</v>
      </c>
      <c r="Q17" s="73">
        <v>0.64401753304396514</v>
      </c>
      <c r="R17" s="32"/>
    </row>
    <row r="18" spans="1:22" s="64" customFormat="1">
      <c r="A18" s="68"/>
      <c r="B18" s="69"/>
      <c r="C18" s="69"/>
      <c r="D18" s="69"/>
      <c r="E18" s="69"/>
      <c r="F18" s="69"/>
      <c r="G18" s="69"/>
      <c r="H18" s="69"/>
      <c r="I18" s="69"/>
      <c r="J18" s="69"/>
      <c r="K18" s="77"/>
      <c r="L18" s="77"/>
      <c r="M18" s="71"/>
      <c r="N18" s="75"/>
      <c r="O18" s="72"/>
      <c r="P18" s="77"/>
      <c r="Q18" s="73"/>
    </row>
    <row r="19" spans="1:22" s="64" customFormat="1">
      <c r="A19" s="68">
        <v>362077</v>
      </c>
      <c r="B19" s="69">
        <v>2.0387499999999998</v>
      </c>
      <c r="C19" s="69">
        <v>7.2612499999999995</v>
      </c>
      <c r="D19" s="69">
        <v>15.844999999999999</v>
      </c>
      <c r="E19" s="69">
        <v>49.636250000000004</v>
      </c>
      <c r="F19" s="69">
        <v>0.33499999999999996</v>
      </c>
      <c r="G19" s="69">
        <v>13.08375</v>
      </c>
      <c r="H19" s="69">
        <v>1.3025</v>
      </c>
      <c r="I19" s="69">
        <v>0.17374999999999999</v>
      </c>
      <c r="J19" s="69">
        <v>8.8825000000000003</v>
      </c>
      <c r="K19" s="70">
        <v>215.7372534484264</v>
      </c>
      <c r="L19" s="70">
        <v>98.186275083177932</v>
      </c>
      <c r="M19" s="71">
        <v>1.1334603527732718</v>
      </c>
      <c r="N19" s="72">
        <v>2.0750514527063002</v>
      </c>
      <c r="O19" s="72">
        <v>11.836197801980893</v>
      </c>
      <c r="P19" s="70">
        <v>31.259606602977666</v>
      </c>
      <c r="Q19" s="73" t="s">
        <v>245</v>
      </c>
      <c r="R19" s="32"/>
      <c r="S19" s="4"/>
    </row>
    <row r="20" spans="1:22" s="64" customFormat="1">
      <c r="A20" s="13" t="s">
        <v>190</v>
      </c>
      <c r="B20" s="69">
        <v>7.4999999999999734E-2</v>
      </c>
      <c r="C20" s="69">
        <v>2.5196874806213709</v>
      </c>
      <c r="D20" s="69">
        <v>0.93073447699473622</v>
      </c>
      <c r="E20" s="69">
        <v>2.1252039117850949</v>
      </c>
      <c r="F20" s="69">
        <v>0.11372481406154711</v>
      </c>
      <c r="G20" s="69">
        <v>1.7659251588520584</v>
      </c>
      <c r="H20" s="69">
        <v>9.5742710775633899E-2</v>
      </c>
      <c r="I20" s="69">
        <v>8.5391256382996827E-2</v>
      </c>
      <c r="J20" s="69">
        <v>4.3958578988255175</v>
      </c>
      <c r="K20" s="77" t="s">
        <v>225</v>
      </c>
      <c r="L20" s="77">
        <v>31.321341783594175</v>
      </c>
      <c r="M20" s="71">
        <v>0.78194829995455228</v>
      </c>
      <c r="N20" s="75" t="s">
        <v>225</v>
      </c>
      <c r="O20" s="72">
        <v>5.8854751665172103</v>
      </c>
      <c r="P20" s="70">
        <v>10.229050552321347</v>
      </c>
      <c r="Q20" s="73" t="s">
        <v>245</v>
      </c>
      <c r="R20" s="32"/>
    </row>
    <row r="21" spans="1:22" s="64" customFormat="1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70"/>
      <c r="L21" s="70"/>
      <c r="M21" s="71"/>
      <c r="N21" s="72"/>
      <c r="O21" s="72"/>
      <c r="P21" s="70"/>
      <c r="Q21" s="73"/>
    </row>
    <row r="22" spans="1:22" s="64" customFormat="1">
      <c r="A22" s="68">
        <v>332901</v>
      </c>
      <c r="B22" s="69">
        <v>2.64</v>
      </c>
      <c r="C22" s="69">
        <v>7.75</v>
      </c>
      <c r="D22" s="69">
        <v>15.635000000000002</v>
      </c>
      <c r="E22" s="69">
        <v>52.96</v>
      </c>
      <c r="F22" s="69">
        <v>0.53500000000000003</v>
      </c>
      <c r="G22" s="69">
        <v>12.375</v>
      </c>
      <c r="H22" s="69">
        <v>1.98</v>
      </c>
      <c r="I22" s="69">
        <v>0.115</v>
      </c>
      <c r="J22" s="69">
        <v>5.9849999999999994</v>
      </c>
      <c r="K22" s="70">
        <v>439.97820184587636</v>
      </c>
      <c r="L22" s="70">
        <v>83.2727421182001</v>
      </c>
      <c r="M22" s="71">
        <v>0.90531832933335843</v>
      </c>
      <c r="N22" s="72">
        <v>5.6805191096131651</v>
      </c>
      <c r="O22" s="72">
        <v>12.421741039302328</v>
      </c>
      <c r="P22" s="70">
        <v>62.290473686934362</v>
      </c>
      <c r="Q22" s="73" t="s">
        <v>245</v>
      </c>
      <c r="R22" s="32"/>
      <c r="S22" s="4"/>
    </row>
    <row r="23" spans="1:22" s="64" customFormat="1">
      <c r="A23" s="13" t="s">
        <v>190</v>
      </c>
      <c r="B23" s="69">
        <v>0.16970562748477155</v>
      </c>
      <c r="C23" s="69">
        <v>2.8284271247461298E-2</v>
      </c>
      <c r="D23" s="69">
        <v>1.4142135623730649E-2</v>
      </c>
      <c r="E23" s="69">
        <v>0.50911688245431341</v>
      </c>
      <c r="F23" s="69">
        <v>1.4142135623730963E-2</v>
      </c>
      <c r="G23" s="69">
        <v>0.29698484809835118</v>
      </c>
      <c r="H23" s="69">
        <v>0.16970562748477155</v>
      </c>
      <c r="I23" s="69">
        <v>4.2426406871192972E-2</v>
      </c>
      <c r="J23" s="69">
        <v>0.29698484809834991</v>
      </c>
      <c r="K23" s="70">
        <v>14.424551711312365</v>
      </c>
      <c r="L23" s="77">
        <v>42.431630111765891</v>
      </c>
      <c r="M23" s="71">
        <v>0.36628655760305628</v>
      </c>
      <c r="N23" s="72">
        <v>3.7755779916908407</v>
      </c>
      <c r="O23" s="72">
        <v>0.68480536533100567</v>
      </c>
      <c r="P23" s="70">
        <v>26.951038305610076</v>
      </c>
      <c r="Q23" s="73" t="s">
        <v>245</v>
      </c>
      <c r="R23" s="32"/>
    </row>
    <row r="24" spans="1:22">
      <c r="B24" s="13"/>
      <c r="C24" s="3"/>
      <c r="D24" s="3"/>
      <c r="E24" s="3"/>
      <c r="F24" s="3"/>
      <c r="G24" s="3"/>
      <c r="H24" s="3"/>
      <c r="I24" s="3"/>
      <c r="J24" s="3"/>
      <c r="K24" s="13"/>
      <c r="L24" s="3"/>
      <c r="M24" s="3"/>
      <c r="N24" s="3"/>
      <c r="O24" s="13"/>
      <c r="P24" s="3"/>
      <c r="Q24" s="67" t="s">
        <v>229</v>
      </c>
    </row>
    <row r="25" spans="1:22">
      <c r="B25" s="5"/>
      <c r="H25" s="32"/>
      <c r="L25" s="32"/>
      <c r="M25" s="32"/>
      <c r="O25" s="1"/>
      <c r="P25" s="32"/>
    </row>
    <row r="26" spans="1:22">
      <c r="A26" s="120" t="s">
        <v>332</v>
      </c>
      <c r="T26" s="117"/>
    </row>
    <row r="27" spans="1:22">
      <c r="A27" t="s">
        <v>330</v>
      </c>
    </row>
    <row r="28" spans="1:22">
      <c r="A28" t="s">
        <v>331</v>
      </c>
    </row>
    <row r="29" spans="1:22">
      <c r="A29" s="6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T29" s="5"/>
      <c r="U29" s="1"/>
      <c r="V29" s="1"/>
    </row>
    <row r="30" spans="1:22">
      <c r="A30" s="68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T30" s="5"/>
      <c r="U30" s="1"/>
      <c r="V30" s="1"/>
    </row>
    <row r="31" spans="1:22">
      <c r="A31" s="68"/>
      <c r="B31" s="5"/>
      <c r="H31" s="32"/>
      <c r="K31" s="14"/>
      <c r="L31" s="14"/>
      <c r="M31" s="14"/>
      <c r="N31" s="14"/>
      <c r="O31" s="14"/>
      <c r="P31" s="14"/>
      <c r="T31" s="5"/>
      <c r="U31" s="1"/>
      <c r="V31" s="1"/>
    </row>
    <row r="32" spans="1:22">
      <c r="A32" s="68"/>
      <c r="B32" s="1"/>
      <c r="C32" s="1"/>
      <c r="D32" s="1"/>
      <c r="E32" s="1"/>
      <c r="F32" s="1"/>
      <c r="G32" s="1"/>
      <c r="H32" s="1"/>
      <c r="I32" s="1"/>
      <c r="J32" s="1"/>
      <c r="K32" s="14"/>
      <c r="L32" s="14"/>
      <c r="M32" s="14"/>
      <c r="N32" s="14"/>
      <c r="O32" s="14"/>
      <c r="P32" s="14"/>
      <c r="Q32" s="1"/>
    </row>
    <row r="33" spans="1:19">
      <c r="A33" s="68"/>
      <c r="B33" s="1"/>
      <c r="C33" s="1"/>
      <c r="D33" s="1"/>
      <c r="E33" s="1"/>
      <c r="F33" s="1"/>
      <c r="G33" s="1"/>
      <c r="H33" s="1"/>
      <c r="I33" s="1"/>
      <c r="J33" s="1"/>
      <c r="K33" s="14"/>
      <c r="L33" s="14"/>
      <c r="M33" s="14"/>
      <c r="N33" s="14"/>
      <c r="O33" s="14"/>
      <c r="P33" s="14"/>
      <c r="Q33" s="1"/>
    </row>
    <row r="34" spans="1:19">
      <c r="A34" s="68"/>
      <c r="B34" s="1"/>
      <c r="C34" s="1"/>
      <c r="D34" s="1"/>
      <c r="E34" s="1"/>
      <c r="F34" s="1"/>
      <c r="G34" s="1"/>
      <c r="H34" s="1"/>
      <c r="I34" s="1"/>
      <c r="J34" s="1"/>
      <c r="K34" s="14"/>
      <c r="L34" s="14"/>
      <c r="M34" s="14"/>
      <c r="N34" s="14"/>
      <c r="O34" s="14"/>
      <c r="P34" s="14"/>
      <c r="Q34" s="1"/>
    </row>
    <row r="35" spans="1:19">
      <c r="B35" s="1"/>
      <c r="C35" s="1"/>
      <c r="D35" s="1"/>
      <c r="E35" s="1"/>
      <c r="F35" s="1"/>
      <c r="G35" s="1"/>
      <c r="H35" s="1"/>
      <c r="I35" s="1"/>
      <c r="J35" s="1"/>
      <c r="K35" s="32"/>
      <c r="L35" s="32"/>
      <c r="M35" s="1"/>
      <c r="N35" s="1"/>
      <c r="O35" s="14"/>
      <c r="P35" s="32"/>
      <c r="Q35" s="1"/>
    </row>
    <row r="36" spans="1:19">
      <c r="B36" s="1"/>
      <c r="C36" s="1"/>
      <c r="D36" s="1"/>
      <c r="E36" s="1"/>
      <c r="F36" s="1"/>
      <c r="G36" s="1"/>
      <c r="H36" s="1"/>
      <c r="I36" s="1"/>
      <c r="J36" s="1"/>
      <c r="K36" s="32"/>
      <c r="L36" s="32"/>
      <c r="M36" s="1"/>
      <c r="N36" s="1"/>
      <c r="O36" s="14"/>
      <c r="P36" s="32"/>
      <c r="Q36" s="1"/>
    </row>
    <row r="37" spans="1:19">
      <c r="B37" s="1"/>
      <c r="C37" s="1"/>
      <c r="D37" s="1"/>
      <c r="E37" s="1"/>
      <c r="F37" s="1"/>
      <c r="G37" s="1"/>
      <c r="H37" s="1"/>
      <c r="I37" s="1"/>
      <c r="J37" s="1"/>
      <c r="K37" s="32"/>
      <c r="L37" s="32"/>
      <c r="M37" s="1"/>
      <c r="N37" s="1"/>
      <c r="O37" s="14"/>
      <c r="P37" s="32"/>
      <c r="Q37" s="1"/>
    </row>
    <row r="38" spans="1:19">
      <c r="B38" s="1"/>
      <c r="C38" s="1"/>
      <c r="D38" s="1"/>
      <c r="E38" s="1"/>
      <c r="F38" s="1"/>
      <c r="G38" s="1"/>
      <c r="H38" s="1"/>
      <c r="I38" s="1"/>
      <c r="J38" s="1"/>
      <c r="K38" s="32"/>
      <c r="L38" s="32"/>
      <c r="M38" s="1"/>
      <c r="N38" s="1"/>
      <c r="O38" s="14"/>
      <c r="P38" s="32"/>
      <c r="Q38" s="1"/>
    </row>
    <row r="39" spans="1:19">
      <c r="B39" s="1"/>
      <c r="C39" s="1"/>
      <c r="D39" s="1"/>
      <c r="E39" s="1"/>
      <c r="F39" s="1"/>
      <c r="G39" s="1"/>
      <c r="H39" s="1"/>
      <c r="I39" s="1"/>
      <c r="J39" s="1"/>
      <c r="K39" s="32"/>
      <c r="L39" s="32"/>
      <c r="M39" s="1"/>
      <c r="N39" s="1"/>
      <c r="O39" s="14"/>
      <c r="P39" s="32"/>
      <c r="Q39" s="1"/>
    </row>
    <row r="40" spans="1:19">
      <c r="B40" s="1"/>
      <c r="C40" s="1"/>
      <c r="D40" s="1"/>
      <c r="E40" s="1"/>
      <c r="F40" s="1"/>
      <c r="G40" s="1"/>
      <c r="H40" s="1"/>
      <c r="I40" s="1"/>
      <c r="J40" s="1"/>
      <c r="K40" s="32"/>
      <c r="L40" s="32"/>
      <c r="M40" s="1"/>
      <c r="N40" s="1"/>
      <c r="O40" s="14"/>
      <c r="P40" s="32"/>
      <c r="Q40" s="1"/>
    </row>
    <row r="41" spans="1:19">
      <c r="B41" s="5"/>
      <c r="H41" s="32"/>
      <c r="L41" s="32"/>
      <c r="M41" s="32"/>
      <c r="N41" s="32"/>
      <c r="O41" s="1"/>
      <c r="P41" s="32"/>
    </row>
    <row r="42" spans="1:19">
      <c r="B42" s="5"/>
      <c r="H42" s="32"/>
      <c r="L42" s="32"/>
      <c r="M42" s="32"/>
      <c r="N42" s="32"/>
      <c r="O42" s="1"/>
      <c r="P42" s="32"/>
    </row>
    <row r="43" spans="1:19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S43" s="3"/>
    </row>
    <row r="44" spans="1:19">
      <c r="A44" s="13"/>
      <c r="B44" s="13"/>
      <c r="M44" s="1"/>
      <c r="N44" s="32"/>
      <c r="O44" s="1"/>
    </row>
    <row r="45" spans="1:19">
      <c r="A45" s="13"/>
      <c r="B45" s="13"/>
      <c r="N45" s="32"/>
      <c r="O45" s="1"/>
    </row>
    <row r="46" spans="1:19">
      <c r="A46" s="13"/>
      <c r="B46" s="13"/>
      <c r="N46" s="32"/>
      <c r="O46" s="1"/>
    </row>
    <row r="47" spans="1:19">
      <c r="A47" s="13"/>
      <c r="B47" s="13"/>
      <c r="N47" s="32"/>
      <c r="O47" s="1"/>
    </row>
    <row r="48" spans="1:19">
      <c r="A48" s="13"/>
      <c r="B48" s="13"/>
      <c r="N48" s="32"/>
      <c r="O48" s="1"/>
    </row>
    <row r="49" spans="2:16">
      <c r="B49" s="5"/>
      <c r="H49" s="32"/>
      <c r="L49" s="32"/>
      <c r="M49" s="32"/>
      <c r="N49" s="32"/>
      <c r="O49" s="1"/>
      <c r="P49" s="32"/>
    </row>
    <row r="50" spans="2:16">
      <c r="B50" s="5"/>
      <c r="H50" s="32"/>
      <c r="L50" s="32"/>
      <c r="M50" s="32"/>
      <c r="N50" s="32"/>
      <c r="O50" s="1"/>
      <c r="P50" s="32"/>
    </row>
    <row r="51" spans="2:16">
      <c r="H51" s="32"/>
      <c r="L51" s="32"/>
      <c r="M51" s="32"/>
      <c r="N51" s="32"/>
      <c r="O51" s="1"/>
      <c r="P51" s="32"/>
    </row>
    <row r="69" spans="2:16">
      <c r="L69" s="32"/>
      <c r="M69" s="32"/>
      <c r="N69" s="32"/>
      <c r="O69" s="1"/>
      <c r="P69" s="32"/>
    </row>
    <row r="70" spans="2:16">
      <c r="L70" s="32"/>
      <c r="M70" s="32"/>
      <c r="N70" s="32"/>
      <c r="O70" s="1"/>
      <c r="P70" s="32"/>
    </row>
    <row r="71" spans="2:16">
      <c r="L71" s="32"/>
      <c r="M71" s="32"/>
      <c r="N71" s="32"/>
      <c r="O71" s="1"/>
      <c r="P71" s="32"/>
    </row>
    <row r="72" spans="2:16">
      <c r="L72" s="32"/>
      <c r="M72" s="32"/>
      <c r="N72" s="32"/>
      <c r="O72" s="1"/>
      <c r="P72" s="32"/>
    </row>
    <row r="73" spans="2:16">
      <c r="L73" s="32"/>
      <c r="M73" s="32"/>
      <c r="N73" s="32"/>
      <c r="O73" s="1"/>
      <c r="P73" s="32"/>
    </row>
    <row r="74" spans="2:16">
      <c r="L74" s="32"/>
      <c r="M74" s="32"/>
      <c r="N74" s="32"/>
      <c r="O74" s="1"/>
      <c r="P74" s="32"/>
    </row>
    <row r="75" spans="2:16">
      <c r="B75" s="5"/>
      <c r="L75" s="32"/>
      <c r="M75" s="32"/>
      <c r="N75" s="32"/>
      <c r="O75" s="1"/>
      <c r="P75" s="32"/>
    </row>
    <row r="76" spans="2:16">
      <c r="B76" s="5"/>
      <c r="L76" s="32"/>
      <c r="M76" s="32"/>
      <c r="N76" s="32"/>
      <c r="O76" s="1"/>
      <c r="P76" s="32"/>
    </row>
    <row r="77" spans="2:16">
      <c r="B77" s="5"/>
      <c r="L77" s="32"/>
      <c r="M77" s="32"/>
      <c r="N77" s="32"/>
      <c r="O77" s="1"/>
      <c r="P77" s="32"/>
    </row>
    <row r="78" spans="2:16">
      <c r="B78" s="5"/>
      <c r="L78" s="32"/>
      <c r="M78" s="32"/>
      <c r="N78" s="32"/>
      <c r="O78" s="1"/>
      <c r="P78" s="32"/>
    </row>
    <row r="79" spans="2:16">
      <c r="L79" s="32"/>
      <c r="M79" s="32"/>
      <c r="N79" s="32"/>
      <c r="O79" s="1"/>
      <c r="P79" s="32"/>
    </row>
    <row r="80" spans="2:16">
      <c r="L80" s="32"/>
      <c r="M80" s="32"/>
      <c r="N80" s="32"/>
      <c r="O80" s="1"/>
      <c r="P80" s="32"/>
    </row>
    <row r="81" spans="2:16">
      <c r="B81" s="5"/>
      <c r="L81" s="32"/>
      <c r="O81" s="1"/>
      <c r="P81" s="32"/>
    </row>
    <row r="82" spans="2:16">
      <c r="L82" s="32"/>
      <c r="O82" s="1"/>
      <c r="P82" s="32"/>
    </row>
    <row r="83" spans="2:16">
      <c r="O83" s="1"/>
    </row>
    <row r="84" spans="2:16">
      <c r="B84" s="5"/>
      <c r="O84" s="1"/>
    </row>
    <row r="85" spans="2:16">
      <c r="B85" s="5"/>
    </row>
  </sheetData>
  <mergeCells count="2">
    <mergeCell ref="B8:J8"/>
    <mergeCell ref="K8:P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U159"/>
  <sheetViews>
    <sheetView workbookViewId="0">
      <pane xSplit="1" ySplit="8" topLeftCell="B9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" defaultRowHeight="16"/>
  <cols>
    <col min="1" max="1" width="21" customWidth="1"/>
    <col min="2" max="2" width="15" customWidth="1"/>
    <col min="3" max="4" width="14.33203125" customWidth="1"/>
  </cols>
  <sheetData>
    <row r="7" spans="1:21">
      <c r="A7" s="121" t="s">
        <v>333</v>
      </c>
    </row>
    <row r="8" spans="1:21">
      <c r="B8" t="s">
        <v>25</v>
      </c>
      <c r="C8" t="s">
        <v>26</v>
      </c>
      <c r="D8" t="s">
        <v>27</v>
      </c>
      <c r="E8" t="s">
        <v>3</v>
      </c>
      <c r="F8" t="s">
        <v>2</v>
      </c>
      <c r="G8" t="s">
        <v>42</v>
      </c>
      <c r="H8" t="s">
        <v>1</v>
      </c>
      <c r="I8" t="s">
        <v>5</v>
      </c>
      <c r="J8" t="s">
        <v>6</v>
      </c>
      <c r="K8" t="s">
        <v>7</v>
      </c>
      <c r="L8" t="s">
        <v>13</v>
      </c>
      <c r="M8" t="s">
        <v>14</v>
      </c>
      <c r="O8" t="s">
        <v>43</v>
      </c>
    </row>
    <row r="9" spans="1:21">
      <c r="A9" t="s">
        <v>44</v>
      </c>
      <c r="B9" s="22" t="s">
        <v>30</v>
      </c>
      <c r="C9" t="s">
        <v>31</v>
      </c>
      <c r="D9" s="5">
        <v>42775</v>
      </c>
      <c r="E9" s="1">
        <v>38.533700000000003</v>
      </c>
      <c r="F9" s="1">
        <v>1.11E-2</v>
      </c>
      <c r="G9" s="1">
        <v>14.706899999999999</v>
      </c>
      <c r="H9" s="1">
        <v>45.501600000000003</v>
      </c>
      <c r="I9" s="1">
        <v>0.35060000000000002</v>
      </c>
      <c r="J9" s="1">
        <v>0</v>
      </c>
      <c r="K9" s="1">
        <v>0.24340000000000001</v>
      </c>
      <c r="L9" s="1">
        <v>4.4699999999999997E-2</v>
      </c>
      <c r="M9" s="1">
        <f>SUM(E9:L9)</f>
        <v>99.391999999999996</v>
      </c>
      <c r="O9" s="14">
        <v>84.647967128233503</v>
      </c>
      <c r="T9" s="1"/>
      <c r="U9" s="1"/>
    </row>
    <row r="10" spans="1:21">
      <c r="A10" t="s">
        <v>45</v>
      </c>
      <c r="B10" s="22" t="s">
        <v>30</v>
      </c>
      <c r="C10" t="s">
        <v>31</v>
      </c>
      <c r="D10" s="5">
        <v>42775</v>
      </c>
      <c r="E10" s="1">
        <v>39.244599999999998</v>
      </c>
      <c r="F10" s="1">
        <v>3.6600000000000001E-2</v>
      </c>
      <c r="G10" s="1">
        <v>15.204499999999999</v>
      </c>
      <c r="H10" s="1">
        <v>45.204000000000001</v>
      </c>
      <c r="I10" s="1">
        <v>0.37730000000000002</v>
      </c>
      <c r="J10" s="1">
        <v>0</v>
      </c>
      <c r="K10" s="1">
        <v>0.21679999999999999</v>
      </c>
      <c r="L10" s="1">
        <v>7.8799999999999995E-2</v>
      </c>
      <c r="M10" s="1">
        <f t="shared" ref="M10:M19" si="0">SUM(E10:L10)</f>
        <v>100.3626</v>
      </c>
      <c r="O10" s="14">
        <v>84.123108505344192</v>
      </c>
      <c r="T10" s="1"/>
      <c r="U10" s="1"/>
    </row>
    <row r="11" spans="1:21">
      <c r="A11" t="s">
        <v>46</v>
      </c>
      <c r="B11" s="22" t="s">
        <v>30</v>
      </c>
      <c r="C11" t="s">
        <v>31</v>
      </c>
      <c r="D11" s="5">
        <v>42775</v>
      </c>
      <c r="E11" s="1">
        <v>39.525599999999997</v>
      </c>
      <c r="F11" s="1">
        <v>1.6400000000000001E-2</v>
      </c>
      <c r="G11" s="1">
        <v>14.9055</v>
      </c>
      <c r="H11" s="1">
        <v>44.399700000000003</v>
      </c>
      <c r="I11" s="1">
        <v>0.35980000000000001</v>
      </c>
      <c r="J11" s="1">
        <v>0</v>
      </c>
      <c r="K11" s="1">
        <v>0.2296</v>
      </c>
      <c r="L11" s="1">
        <v>5.5100000000000003E-2</v>
      </c>
      <c r="M11" s="1">
        <f t="shared" si="0"/>
        <v>99.491699999999994</v>
      </c>
      <c r="O11" s="14">
        <v>84.148579403075416</v>
      </c>
      <c r="T11" s="1"/>
      <c r="U11" s="1"/>
    </row>
    <row r="12" spans="1:21">
      <c r="A12" t="s">
        <v>47</v>
      </c>
      <c r="B12" s="22" t="s">
        <v>30</v>
      </c>
      <c r="C12" t="s">
        <v>31</v>
      </c>
      <c r="D12" s="5">
        <v>42775</v>
      </c>
      <c r="E12" s="1">
        <v>38.476399999999998</v>
      </c>
      <c r="F12" s="1">
        <v>0</v>
      </c>
      <c r="G12" s="1">
        <v>14.867599999999999</v>
      </c>
      <c r="H12" s="1">
        <v>45.207000000000001</v>
      </c>
      <c r="I12" s="1">
        <v>0.3503</v>
      </c>
      <c r="J12" s="1">
        <v>2.98E-2</v>
      </c>
      <c r="K12" s="1">
        <v>0.19839999999999999</v>
      </c>
      <c r="L12" s="1">
        <v>3.32E-2</v>
      </c>
      <c r="M12" s="1">
        <f t="shared" si="0"/>
        <v>99.162699999999987</v>
      </c>
      <c r="O12" s="14">
        <v>84.4209702207757</v>
      </c>
      <c r="T12" s="1"/>
      <c r="U12" s="1"/>
    </row>
    <row r="13" spans="1:21">
      <c r="A13" t="s">
        <v>48</v>
      </c>
      <c r="B13" s="22" t="s">
        <v>30</v>
      </c>
      <c r="C13" t="s">
        <v>31</v>
      </c>
      <c r="D13" s="5">
        <v>42775</v>
      </c>
      <c r="E13" s="1">
        <v>38.967199999999998</v>
      </c>
      <c r="F13" s="1">
        <v>3.5299999999999998E-2</v>
      </c>
      <c r="G13" s="1">
        <v>14.873699999999999</v>
      </c>
      <c r="H13" s="1">
        <v>45.119</v>
      </c>
      <c r="I13" s="1">
        <v>0.35610000000000003</v>
      </c>
      <c r="J13" s="1">
        <v>1.5800000000000002E-2</v>
      </c>
      <c r="K13" s="1">
        <v>0.2157</v>
      </c>
      <c r="L13" s="1">
        <v>9.3399999999999997E-2</v>
      </c>
      <c r="M13" s="1">
        <f t="shared" si="0"/>
        <v>99.676199999999994</v>
      </c>
      <c r="O13" s="14">
        <v>84.389923451559454</v>
      </c>
      <c r="T13" s="1"/>
      <c r="U13" s="1"/>
    </row>
    <row r="14" spans="1:21">
      <c r="A14" t="s">
        <v>49</v>
      </c>
      <c r="B14" s="22" t="s">
        <v>30</v>
      </c>
      <c r="C14" t="s">
        <v>31</v>
      </c>
      <c r="D14" s="5">
        <v>42775</v>
      </c>
      <c r="E14" s="1">
        <v>38.933900000000001</v>
      </c>
      <c r="F14" s="1">
        <v>2.2200000000000001E-2</v>
      </c>
      <c r="G14" s="1">
        <v>15.074299999999999</v>
      </c>
      <c r="H14" s="1">
        <v>45.299799999999998</v>
      </c>
      <c r="I14" s="1">
        <v>0.3387</v>
      </c>
      <c r="J14" s="1">
        <v>1.8E-3</v>
      </c>
      <c r="K14" s="1">
        <v>0.28649999999999998</v>
      </c>
      <c r="L14" s="1">
        <v>8.4900000000000003E-2</v>
      </c>
      <c r="M14" s="1">
        <f t="shared" si="0"/>
        <v>100.0421</v>
      </c>
      <c r="O14" s="14">
        <v>84.265725532357393</v>
      </c>
      <c r="T14" s="1"/>
      <c r="U14" s="1"/>
    </row>
    <row r="15" spans="1:21">
      <c r="A15" t="s">
        <v>50</v>
      </c>
      <c r="B15" s="22" t="s">
        <v>30</v>
      </c>
      <c r="C15" t="s">
        <v>31</v>
      </c>
      <c r="D15" s="5">
        <v>42775</v>
      </c>
      <c r="E15" s="1">
        <v>38.771900000000002</v>
      </c>
      <c r="F15" s="1">
        <v>5.0000000000000001E-3</v>
      </c>
      <c r="G15" s="1">
        <v>14.626099999999999</v>
      </c>
      <c r="H15" s="1">
        <v>45.86</v>
      </c>
      <c r="I15" s="1">
        <v>0.36420000000000002</v>
      </c>
      <c r="J15" s="1">
        <v>0</v>
      </c>
      <c r="K15" s="1">
        <v>0.23980000000000001</v>
      </c>
      <c r="L15" s="1">
        <v>5.74E-2</v>
      </c>
      <c r="M15" s="1">
        <f t="shared" si="0"/>
        <v>99.924400000000006</v>
      </c>
      <c r="O15" s="14">
        <v>84.820715307009323</v>
      </c>
      <c r="T15" s="1"/>
      <c r="U15" s="1"/>
    </row>
    <row r="16" spans="1:21">
      <c r="A16" t="s">
        <v>51</v>
      </c>
      <c r="B16" s="22" t="s">
        <v>30</v>
      </c>
      <c r="C16" t="s">
        <v>31</v>
      </c>
      <c r="D16" s="5">
        <v>42775</v>
      </c>
      <c r="E16" s="1">
        <v>38.978000000000002</v>
      </c>
      <c r="F16" s="1">
        <v>2.1000000000000001E-2</v>
      </c>
      <c r="G16" s="1">
        <v>14.3299</v>
      </c>
      <c r="H16" s="1">
        <v>45.761899999999997</v>
      </c>
      <c r="I16" s="1">
        <v>0.35020000000000001</v>
      </c>
      <c r="J16" s="1">
        <v>0</v>
      </c>
      <c r="K16" s="1">
        <v>0.22489999999999999</v>
      </c>
      <c r="L16" s="1">
        <v>0.1105</v>
      </c>
      <c r="M16" s="1">
        <f t="shared" si="0"/>
        <v>99.77640000000001</v>
      </c>
      <c r="O16" s="14">
        <v>85.05506060833865</v>
      </c>
      <c r="T16" s="1"/>
      <c r="U16" s="1"/>
    </row>
    <row r="17" spans="1:21">
      <c r="A17" t="s">
        <v>52</v>
      </c>
      <c r="B17" s="22" t="s">
        <v>30</v>
      </c>
      <c r="C17" t="s">
        <v>31</v>
      </c>
      <c r="D17" s="5">
        <v>42775</v>
      </c>
      <c r="E17" s="1">
        <v>39.009300000000003</v>
      </c>
      <c r="F17" s="1">
        <v>4.07E-2</v>
      </c>
      <c r="G17" s="1">
        <v>13.4619</v>
      </c>
      <c r="H17" s="1">
        <v>46.384099999999997</v>
      </c>
      <c r="I17" s="1">
        <v>0.35260000000000002</v>
      </c>
      <c r="J17" s="1">
        <v>1.5900000000000001E-2</v>
      </c>
      <c r="K17" s="1">
        <v>0.192</v>
      </c>
      <c r="L17" s="1">
        <v>7.4700000000000003E-2</v>
      </c>
      <c r="M17" s="1">
        <f t="shared" si="0"/>
        <v>99.531199999999998</v>
      </c>
      <c r="O17" s="14">
        <v>85.995493577132152</v>
      </c>
      <c r="T17" s="1"/>
      <c r="U17" s="1"/>
    </row>
    <row r="18" spans="1:21">
      <c r="A18" t="s">
        <v>53</v>
      </c>
      <c r="B18" s="22" t="s">
        <v>30</v>
      </c>
      <c r="C18" t="s">
        <v>31</v>
      </c>
      <c r="D18" s="5">
        <v>42775</v>
      </c>
      <c r="E18" s="1">
        <v>39.06</v>
      </c>
      <c r="F18" s="1">
        <v>1.3599999999999999E-2</v>
      </c>
      <c r="G18" s="1">
        <v>13.660500000000001</v>
      </c>
      <c r="H18" s="1">
        <v>46.435699999999997</v>
      </c>
      <c r="I18" s="1">
        <v>0.35830000000000001</v>
      </c>
      <c r="J18" s="1">
        <v>4.1000000000000003E-3</v>
      </c>
      <c r="K18" s="1">
        <v>0.20960000000000001</v>
      </c>
      <c r="L18" s="1">
        <v>4.2700000000000002E-2</v>
      </c>
      <c r="M18" s="1">
        <f t="shared" si="0"/>
        <v>99.78449999999998</v>
      </c>
      <c r="O18" s="14">
        <v>85.831715206698632</v>
      </c>
      <c r="T18" s="1"/>
      <c r="U18" s="1"/>
    </row>
    <row r="19" spans="1:21">
      <c r="A19" t="s">
        <v>54</v>
      </c>
      <c r="B19" s="22" t="s">
        <v>30</v>
      </c>
      <c r="C19" t="s">
        <v>31</v>
      </c>
      <c r="D19" s="5">
        <v>42775</v>
      </c>
      <c r="E19" s="1">
        <v>39.028100000000002</v>
      </c>
      <c r="F19" s="1">
        <v>1.67E-2</v>
      </c>
      <c r="G19" s="1">
        <v>14.546099999999999</v>
      </c>
      <c r="H19" s="1">
        <v>46.0914</v>
      </c>
      <c r="I19" s="1">
        <v>0.36</v>
      </c>
      <c r="J19" s="1">
        <v>1.55E-2</v>
      </c>
      <c r="K19" s="1">
        <v>0.2084</v>
      </c>
      <c r="L19" s="1">
        <v>6.6100000000000006E-2</v>
      </c>
      <c r="M19" s="1">
        <f t="shared" si="0"/>
        <v>100.3323</v>
      </c>
      <c r="O19" s="14">
        <v>84.955638363883935</v>
      </c>
      <c r="T19" s="1"/>
      <c r="U19" s="1"/>
    </row>
    <row r="20" spans="1:21" s="15" customFormat="1">
      <c r="A20" s="15" t="s">
        <v>55</v>
      </c>
      <c r="E20" s="16">
        <f>AVERAGE(E9:E19)</f>
        <v>38.95715454545455</v>
      </c>
      <c r="F20" s="16">
        <f>AVERAGE(F9:F19)</f>
        <v>1.9872727272727268E-2</v>
      </c>
      <c r="G20" s="16">
        <f>AVERAGE(G9:G19)</f>
        <v>14.56881818181818</v>
      </c>
      <c r="H20" s="16">
        <f>AVERAGE(H9:H19)</f>
        <v>45.569472727272725</v>
      </c>
      <c r="I20" s="16">
        <f t="shared" ref="I20:O20" si="1">AVERAGE(I9:I19)</f>
        <v>0.35619090909090906</v>
      </c>
      <c r="J20" s="16">
        <f t="shared" si="1"/>
        <v>7.5363636363636379E-3</v>
      </c>
      <c r="K20" s="16">
        <f>AVERAGE(K9:K19)</f>
        <v>0.22409999999999999</v>
      </c>
      <c r="L20" s="16">
        <f t="shared" si="1"/>
        <v>6.7409090909090918E-2</v>
      </c>
      <c r="M20" s="16"/>
      <c r="N20" s="16"/>
      <c r="O20" s="17">
        <f t="shared" si="1"/>
        <v>84.786808845855305</v>
      </c>
      <c r="P20" s="17"/>
      <c r="Q20" s="17"/>
      <c r="R20" s="17"/>
      <c r="S20" s="17"/>
      <c r="T20" s="1"/>
      <c r="U20" s="1"/>
    </row>
    <row r="21" spans="1:21">
      <c r="E21" s="1"/>
      <c r="F21" s="1"/>
      <c r="G21" s="1"/>
      <c r="H21" s="1"/>
      <c r="I21" s="1"/>
      <c r="J21" s="1"/>
      <c r="K21" s="1"/>
      <c r="L21" s="1"/>
      <c r="M21" s="1"/>
      <c r="O21" s="14"/>
      <c r="T21" s="1"/>
      <c r="U21" s="1"/>
    </row>
    <row r="22" spans="1:21">
      <c r="A22" t="s">
        <v>56</v>
      </c>
      <c r="B22" s="22" t="s">
        <v>30</v>
      </c>
      <c r="C22" t="s">
        <v>31</v>
      </c>
      <c r="D22" s="5">
        <v>42775</v>
      </c>
      <c r="E22" s="1">
        <v>39.606699999999996</v>
      </c>
      <c r="F22" s="1">
        <v>1.21E-2</v>
      </c>
      <c r="G22" s="1">
        <v>14.8596</v>
      </c>
      <c r="H22" s="1">
        <v>45.287999999999997</v>
      </c>
      <c r="I22" s="1">
        <v>0.36199999999999999</v>
      </c>
      <c r="J22" s="1">
        <v>3.1300000000000001E-2</v>
      </c>
      <c r="K22" s="1">
        <v>0.21199999999999999</v>
      </c>
      <c r="L22" s="1">
        <v>3.2199999999999999E-2</v>
      </c>
      <c r="M22" s="1">
        <f t="shared" ref="M22:M26" si="2">SUM(E22:L22)</f>
        <v>100.40389999999999</v>
      </c>
      <c r="O22" s="14">
        <v>84.451568493094754</v>
      </c>
      <c r="T22" s="1"/>
      <c r="U22" s="1"/>
    </row>
    <row r="23" spans="1:21">
      <c r="A23" t="s">
        <v>57</v>
      </c>
      <c r="B23" s="22" t="s">
        <v>30</v>
      </c>
      <c r="C23" t="s">
        <v>31</v>
      </c>
      <c r="D23" s="5">
        <v>42775</v>
      </c>
      <c r="E23" s="1">
        <v>39.496099999999998</v>
      </c>
      <c r="F23" s="1">
        <v>3.1600000000000003E-2</v>
      </c>
      <c r="G23" s="1">
        <v>14.682499999999999</v>
      </c>
      <c r="H23" s="1">
        <v>45.237900000000003</v>
      </c>
      <c r="I23" s="1">
        <v>0.36749999999999999</v>
      </c>
      <c r="J23" s="1">
        <v>0</v>
      </c>
      <c r="K23" s="1">
        <v>0.1986</v>
      </c>
      <c r="L23" s="1">
        <v>7.6600000000000001E-2</v>
      </c>
      <c r="M23" s="1">
        <f t="shared" si="2"/>
        <v>100.0908</v>
      </c>
      <c r="O23" s="14">
        <v>84.593936128333951</v>
      </c>
      <c r="T23" s="1"/>
      <c r="U23" s="1"/>
    </row>
    <row r="24" spans="1:21">
      <c r="A24" t="s">
        <v>58</v>
      </c>
      <c r="B24" s="22" t="s">
        <v>30</v>
      </c>
      <c r="C24" t="s">
        <v>31</v>
      </c>
      <c r="D24" s="5">
        <v>42775</v>
      </c>
      <c r="E24" s="1">
        <v>39.436999999999998</v>
      </c>
      <c r="F24" s="1">
        <v>1.6500000000000001E-2</v>
      </c>
      <c r="G24" s="1">
        <v>14.616099999999999</v>
      </c>
      <c r="H24" s="1">
        <v>45.243099999999998</v>
      </c>
      <c r="I24" s="1">
        <v>0.374</v>
      </c>
      <c r="J24" s="1">
        <v>2.3599999999999999E-2</v>
      </c>
      <c r="K24" s="1">
        <v>0.2238</v>
      </c>
      <c r="L24" s="1">
        <v>6.3100000000000003E-2</v>
      </c>
      <c r="M24" s="1">
        <f t="shared" si="2"/>
        <v>99.997199999999992</v>
      </c>
      <c r="O24" s="14">
        <v>84.654408938739209</v>
      </c>
      <c r="T24" s="1"/>
      <c r="U24" s="1"/>
    </row>
    <row r="25" spans="1:21">
      <c r="A25" t="s">
        <v>59</v>
      </c>
      <c r="B25" s="22" t="s">
        <v>30</v>
      </c>
      <c r="C25" t="s">
        <v>31</v>
      </c>
      <c r="D25" s="5">
        <v>42775</v>
      </c>
      <c r="E25" s="1">
        <v>39.073099999999997</v>
      </c>
      <c r="F25" s="1">
        <v>4.7600000000000003E-2</v>
      </c>
      <c r="G25" s="1">
        <v>15.0061</v>
      </c>
      <c r="H25" s="1">
        <v>45.364400000000003</v>
      </c>
      <c r="I25" s="1">
        <v>0.36930000000000002</v>
      </c>
      <c r="J25" s="1">
        <v>1.77E-2</v>
      </c>
      <c r="K25" s="1">
        <v>0.2213</v>
      </c>
      <c r="L25" s="1">
        <v>7.5899999999999995E-2</v>
      </c>
      <c r="M25" s="1">
        <f t="shared" si="2"/>
        <v>100.17540000000001</v>
      </c>
      <c r="O25" s="14">
        <v>84.344579709901055</v>
      </c>
      <c r="T25" s="1"/>
      <c r="U25" s="1"/>
    </row>
    <row r="26" spans="1:21">
      <c r="A26" t="s">
        <v>60</v>
      </c>
      <c r="B26" s="22" t="s">
        <v>30</v>
      </c>
      <c r="C26" t="s">
        <v>31</v>
      </c>
      <c r="D26" s="5">
        <v>42775</v>
      </c>
      <c r="E26" s="1">
        <v>39.259599999999999</v>
      </c>
      <c r="F26" s="1">
        <v>7.7999999999999996E-3</v>
      </c>
      <c r="G26" s="1">
        <v>14.895899999999999</v>
      </c>
      <c r="H26" s="1">
        <v>45.580399999999997</v>
      </c>
      <c r="I26" s="1">
        <v>0.33660000000000001</v>
      </c>
      <c r="J26" s="1">
        <v>0</v>
      </c>
      <c r="K26" s="1">
        <v>0.2447</v>
      </c>
      <c r="L26" s="1">
        <v>6.9900000000000004E-2</v>
      </c>
      <c r="M26" s="1">
        <f t="shared" si="2"/>
        <v>100.39489999999999</v>
      </c>
      <c r="O26" s="14">
        <v>84.503964938000735</v>
      </c>
      <c r="T26" s="1"/>
      <c r="U26" s="1"/>
    </row>
    <row r="27" spans="1:21" s="15" customFormat="1">
      <c r="A27" s="15" t="s">
        <v>61</v>
      </c>
      <c r="E27" s="16">
        <f t="shared" ref="E27:L27" si="3">AVERAGE(E22:E26)</f>
        <v>39.374499999999998</v>
      </c>
      <c r="F27" s="16">
        <f t="shared" si="3"/>
        <v>2.3120000000000002E-2</v>
      </c>
      <c r="G27" s="16">
        <f t="shared" si="3"/>
        <v>14.81204</v>
      </c>
      <c r="H27" s="16">
        <f t="shared" si="3"/>
        <v>45.342759999999998</v>
      </c>
      <c r="I27" s="16">
        <f t="shared" si="3"/>
        <v>0.36187999999999998</v>
      </c>
      <c r="J27" s="16">
        <f t="shared" si="3"/>
        <v>1.452E-2</v>
      </c>
      <c r="K27" s="16">
        <f t="shared" si="3"/>
        <v>0.22007999999999997</v>
      </c>
      <c r="L27" s="16">
        <f t="shared" si="3"/>
        <v>6.3539999999999999E-2</v>
      </c>
      <c r="M27" s="16"/>
      <c r="O27" s="17">
        <f>AVERAGE(O22:O26)</f>
        <v>84.509691641613955</v>
      </c>
      <c r="P27" s="17"/>
      <c r="T27" s="1"/>
      <c r="U27" s="1"/>
    </row>
    <row r="28" spans="1:21">
      <c r="E28" s="1"/>
      <c r="F28" s="1"/>
      <c r="G28" s="1"/>
      <c r="H28" s="1"/>
      <c r="I28" s="1"/>
      <c r="J28" s="1"/>
      <c r="K28" s="1"/>
      <c r="L28" s="1"/>
      <c r="M28" s="1"/>
      <c r="O28" s="14"/>
      <c r="T28" s="1"/>
      <c r="U28" s="1"/>
    </row>
    <row r="29" spans="1:21">
      <c r="A29" t="s">
        <v>62</v>
      </c>
      <c r="B29" s="22" t="s">
        <v>30</v>
      </c>
      <c r="C29" t="s">
        <v>31</v>
      </c>
      <c r="D29" s="5">
        <v>42775</v>
      </c>
      <c r="E29" s="1">
        <v>39.662599999999998</v>
      </c>
      <c r="F29" s="1">
        <v>1.0500000000000001E-2</v>
      </c>
      <c r="G29" s="1">
        <v>15.121600000000001</v>
      </c>
      <c r="H29" s="1">
        <v>45.729599999999998</v>
      </c>
      <c r="I29" s="1">
        <v>0.38250000000000001</v>
      </c>
      <c r="J29" s="1">
        <v>0</v>
      </c>
      <c r="K29" s="1">
        <v>0.23980000000000001</v>
      </c>
      <c r="L29" s="1">
        <v>8.9800000000000005E-2</v>
      </c>
      <c r="M29" s="1">
        <f t="shared" ref="M29:M92" si="4">SUM(E29:L29)</f>
        <v>101.23639999999999</v>
      </c>
      <c r="O29" s="14">
        <v>84.34921041865023</v>
      </c>
      <c r="T29" s="1"/>
      <c r="U29" s="1"/>
    </row>
    <row r="30" spans="1:21">
      <c r="A30" t="s">
        <v>63</v>
      </c>
      <c r="B30" s="22" t="s">
        <v>30</v>
      </c>
      <c r="C30" t="s">
        <v>31</v>
      </c>
      <c r="D30" s="5">
        <v>42775</v>
      </c>
      <c r="E30" s="1">
        <v>39.2102</v>
      </c>
      <c r="F30" s="1">
        <v>2.2000000000000001E-3</v>
      </c>
      <c r="G30" s="1">
        <v>14.8134</v>
      </c>
      <c r="H30" s="1">
        <v>45.837499999999999</v>
      </c>
      <c r="I30" s="1">
        <v>0.37609999999999999</v>
      </c>
      <c r="J30" s="1">
        <v>3.3E-3</v>
      </c>
      <c r="K30" s="1">
        <v>0.25140000000000001</v>
      </c>
      <c r="L30" s="1">
        <v>5.8200000000000002E-2</v>
      </c>
      <c r="M30" s="1">
        <f t="shared" si="4"/>
        <v>100.5523</v>
      </c>
      <c r="O30" s="14">
        <v>84.649781663105585</v>
      </c>
      <c r="T30" s="1"/>
      <c r="U30" s="1"/>
    </row>
    <row r="31" spans="1:21">
      <c r="A31" t="s">
        <v>64</v>
      </c>
      <c r="B31" s="22" t="s">
        <v>30</v>
      </c>
      <c r="C31" t="s">
        <v>31</v>
      </c>
      <c r="D31" s="5">
        <v>42775</v>
      </c>
      <c r="E31" s="1">
        <v>39.140700000000002</v>
      </c>
      <c r="F31" s="1">
        <v>1.1599999999999999E-2</v>
      </c>
      <c r="G31" s="1">
        <v>14.561500000000001</v>
      </c>
      <c r="H31" s="1">
        <v>46.191000000000003</v>
      </c>
      <c r="I31" s="1">
        <v>0.36259999999999998</v>
      </c>
      <c r="J31" s="1">
        <v>0</v>
      </c>
      <c r="K31" s="1">
        <v>0.2218</v>
      </c>
      <c r="L31" s="1">
        <v>6.9699999999999998E-2</v>
      </c>
      <c r="M31" s="1">
        <f t="shared" si="4"/>
        <v>100.55890000000001</v>
      </c>
      <c r="O31" s="14">
        <v>84.969697833590558</v>
      </c>
      <c r="T31" s="1"/>
      <c r="U31" s="1"/>
    </row>
    <row r="32" spans="1:21">
      <c r="A32" t="s">
        <v>65</v>
      </c>
      <c r="B32" s="22" t="s">
        <v>30</v>
      </c>
      <c r="C32" t="s">
        <v>31</v>
      </c>
      <c r="D32" s="5">
        <v>42775</v>
      </c>
      <c r="E32" s="1">
        <v>39.534399999999998</v>
      </c>
      <c r="F32" s="1">
        <v>6.1000000000000004E-3</v>
      </c>
      <c r="G32" s="1">
        <v>15.0207</v>
      </c>
      <c r="H32" s="1">
        <v>45.498899999999999</v>
      </c>
      <c r="I32" s="1">
        <v>0.3402</v>
      </c>
      <c r="J32" s="1">
        <v>1.29E-2</v>
      </c>
      <c r="K32" s="1">
        <v>0.25580000000000003</v>
      </c>
      <c r="L32" s="1">
        <v>5.7500000000000002E-2</v>
      </c>
      <c r="M32" s="1">
        <f t="shared" si="4"/>
        <v>100.7265</v>
      </c>
      <c r="O32" s="14">
        <v>84.370812711593601</v>
      </c>
      <c r="T32" s="1"/>
      <c r="U32" s="1"/>
    </row>
    <row r="33" spans="1:21">
      <c r="A33" t="s">
        <v>66</v>
      </c>
      <c r="B33" s="22" t="s">
        <v>30</v>
      </c>
      <c r="C33" t="s">
        <v>31</v>
      </c>
      <c r="D33" s="5">
        <v>42775</v>
      </c>
      <c r="E33" s="1">
        <v>39.551299999999998</v>
      </c>
      <c r="F33" s="1">
        <v>2.3E-2</v>
      </c>
      <c r="G33" s="1">
        <v>15.075200000000001</v>
      </c>
      <c r="H33" s="1">
        <v>45.699599999999997</v>
      </c>
      <c r="I33" s="1">
        <v>0.37919999999999998</v>
      </c>
      <c r="J33" s="1">
        <v>3.7000000000000002E-3</v>
      </c>
      <c r="K33" s="1">
        <v>0.23250000000000001</v>
      </c>
      <c r="L33" s="1">
        <v>5.1499999999999997E-2</v>
      </c>
      <c r="M33" s="1">
        <f t="shared" si="4"/>
        <v>101.01599999999999</v>
      </c>
      <c r="O33" s="14">
        <v>84.381090599415842</v>
      </c>
      <c r="T33" s="1"/>
      <c r="U33" s="1"/>
    </row>
    <row r="34" spans="1:21">
      <c r="A34" t="s">
        <v>67</v>
      </c>
      <c r="B34" s="22" t="s">
        <v>30</v>
      </c>
      <c r="C34" t="s">
        <v>31</v>
      </c>
      <c r="D34" s="5">
        <v>42775</v>
      </c>
      <c r="E34" s="1">
        <v>39.203099999999999</v>
      </c>
      <c r="F34" s="1">
        <v>8.5000000000000006E-3</v>
      </c>
      <c r="G34" s="1">
        <v>15.289099999999999</v>
      </c>
      <c r="H34" s="1">
        <v>45.157699999999998</v>
      </c>
      <c r="I34" s="1">
        <v>0.35539999999999999</v>
      </c>
      <c r="J34" s="1">
        <v>1.54E-2</v>
      </c>
      <c r="K34" s="1">
        <v>0.27839999999999998</v>
      </c>
      <c r="L34" s="1">
        <v>7.4099999999999999E-2</v>
      </c>
      <c r="M34" s="1">
        <f t="shared" si="4"/>
        <v>100.38170000000001</v>
      </c>
      <c r="O34" s="14">
        <v>84.035115027195019</v>
      </c>
      <c r="T34" s="1"/>
      <c r="U34" s="1"/>
    </row>
    <row r="35" spans="1:21">
      <c r="A35" t="s">
        <v>68</v>
      </c>
      <c r="B35" s="22" t="s">
        <v>30</v>
      </c>
      <c r="C35" t="s">
        <v>31</v>
      </c>
      <c r="D35" s="5">
        <v>42775</v>
      </c>
      <c r="E35" s="1">
        <v>39.4178</v>
      </c>
      <c r="F35" s="1">
        <v>3.5799999999999998E-2</v>
      </c>
      <c r="G35" s="1">
        <v>14.9404</v>
      </c>
      <c r="H35" s="1">
        <v>45.314599999999999</v>
      </c>
      <c r="I35" s="1">
        <v>0.3448</v>
      </c>
      <c r="J35" s="1">
        <v>6.7299999999999999E-2</v>
      </c>
      <c r="K35" s="1">
        <v>0.24709999999999999</v>
      </c>
      <c r="L35" s="1">
        <v>7.8700000000000006E-2</v>
      </c>
      <c r="M35" s="1">
        <f t="shared" si="4"/>
        <v>100.44650000000001</v>
      </c>
      <c r="O35" s="14">
        <v>84.387966217232531</v>
      </c>
      <c r="T35" s="1"/>
      <c r="U35" s="1"/>
    </row>
    <row r="36" spans="1:21">
      <c r="A36" t="s">
        <v>69</v>
      </c>
      <c r="B36" s="22" t="s">
        <v>30</v>
      </c>
      <c r="C36" t="s">
        <v>31</v>
      </c>
      <c r="D36" s="5">
        <v>42775</v>
      </c>
      <c r="E36" s="1">
        <v>38.92</v>
      </c>
      <c r="F36" s="1">
        <v>1.46E-2</v>
      </c>
      <c r="G36" s="1">
        <v>15.0342</v>
      </c>
      <c r="H36" s="1">
        <v>45.406100000000002</v>
      </c>
      <c r="I36" s="1">
        <v>0.39539999999999997</v>
      </c>
      <c r="J36" s="1">
        <v>1.6199999999999999E-2</v>
      </c>
      <c r="K36" s="1">
        <v>0.23319999999999999</v>
      </c>
      <c r="L36" s="1">
        <v>7.6200000000000004E-2</v>
      </c>
      <c r="M36" s="1">
        <f t="shared" si="4"/>
        <v>100.09589999999999</v>
      </c>
      <c r="O36" s="14">
        <v>84.332004653037657</v>
      </c>
      <c r="T36" s="1"/>
      <c r="U36" s="1"/>
    </row>
    <row r="37" spans="1:21">
      <c r="A37" t="s">
        <v>70</v>
      </c>
      <c r="B37" s="22" t="s">
        <v>30</v>
      </c>
      <c r="C37" t="s">
        <v>31</v>
      </c>
      <c r="D37" s="5">
        <v>42775</v>
      </c>
      <c r="E37" s="1">
        <v>39.318199999999997</v>
      </c>
      <c r="F37" s="1">
        <v>1.7600000000000001E-2</v>
      </c>
      <c r="G37" s="1">
        <v>15.2981</v>
      </c>
      <c r="H37" s="1">
        <v>45.7622</v>
      </c>
      <c r="I37" s="1">
        <v>0.37819999999999998</v>
      </c>
      <c r="J37" s="1">
        <v>2.3900000000000001E-2</v>
      </c>
      <c r="K37" s="1">
        <v>0.21540000000000001</v>
      </c>
      <c r="L37" s="1">
        <v>8.4199999999999997E-2</v>
      </c>
      <c r="M37" s="1">
        <f t="shared" si="4"/>
        <v>101.09779999999999</v>
      </c>
      <c r="O37" s="14">
        <v>84.204885513074672</v>
      </c>
      <c r="T37" s="1"/>
      <c r="U37" s="1"/>
    </row>
    <row r="38" spans="1:21">
      <c r="A38" t="s">
        <v>71</v>
      </c>
      <c r="B38" s="22" t="s">
        <v>30</v>
      </c>
      <c r="C38" t="s">
        <v>31</v>
      </c>
      <c r="D38" s="5">
        <v>42775</v>
      </c>
      <c r="E38" s="1">
        <v>38.419699999999999</v>
      </c>
      <c r="F38" s="1">
        <v>4.2700000000000002E-2</v>
      </c>
      <c r="G38" s="1">
        <v>14.841200000000001</v>
      </c>
      <c r="H38" s="1">
        <v>45.478999999999999</v>
      </c>
      <c r="I38" s="1">
        <v>0.38229999999999997</v>
      </c>
      <c r="J38" s="1">
        <v>2.1700000000000001E-2</v>
      </c>
      <c r="K38" s="1">
        <v>0.22159999999999999</v>
      </c>
      <c r="L38" s="1">
        <v>8.2600000000000007E-2</v>
      </c>
      <c r="M38" s="1">
        <f t="shared" si="4"/>
        <v>99.490799999999993</v>
      </c>
      <c r="O38" s="14">
        <v>84.522966286044166</v>
      </c>
      <c r="T38" s="1"/>
      <c r="U38" s="1"/>
    </row>
    <row r="39" spans="1:21">
      <c r="A39" t="s">
        <v>72</v>
      </c>
      <c r="B39" s="22" t="s">
        <v>30</v>
      </c>
      <c r="C39" t="s">
        <v>31</v>
      </c>
      <c r="D39" s="5">
        <v>42775</v>
      </c>
      <c r="E39" s="1">
        <v>39.058799999999998</v>
      </c>
      <c r="F39" s="1">
        <v>1.8800000000000001E-2</v>
      </c>
      <c r="G39" s="1">
        <v>14.797599999999999</v>
      </c>
      <c r="H39" s="1">
        <v>45.979900000000001</v>
      </c>
      <c r="I39" s="1">
        <v>0.34039999999999998</v>
      </c>
      <c r="J39" s="1">
        <v>3.3099999999999997E-2</v>
      </c>
      <c r="K39" s="1">
        <v>0.2286</v>
      </c>
      <c r="L39" s="1">
        <v>3.3399999999999999E-2</v>
      </c>
      <c r="M39" s="1">
        <f t="shared" si="4"/>
        <v>100.4906</v>
      </c>
      <c r="O39" s="14">
        <v>84.70387489173558</v>
      </c>
      <c r="T39" s="1"/>
      <c r="U39" s="1"/>
    </row>
    <row r="40" spans="1:21">
      <c r="A40" t="s">
        <v>73</v>
      </c>
      <c r="B40" s="22" t="s">
        <v>30</v>
      </c>
      <c r="C40" t="s">
        <v>31</v>
      </c>
      <c r="D40" s="5">
        <v>42775</v>
      </c>
      <c r="E40" s="1">
        <v>39.440600000000003</v>
      </c>
      <c r="F40" s="1">
        <v>0.03</v>
      </c>
      <c r="G40" s="1">
        <v>14.7423</v>
      </c>
      <c r="H40" s="1">
        <v>46.110999999999997</v>
      </c>
      <c r="I40" s="1">
        <v>0.34899999999999998</v>
      </c>
      <c r="J40" s="1">
        <v>0</v>
      </c>
      <c r="K40" s="1">
        <v>0.22459999999999999</v>
      </c>
      <c r="L40" s="1">
        <v>4.7100000000000003E-2</v>
      </c>
      <c r="M40" s="1">
        <f t="shared" si="4"/>
        <v>100.94460000000001</v>
      </c>
      <c r="O40" s="14">
        <v>84.789079036751986</v>
      </c>
      <c r="T40" s="1"/>
      <c r="U40" s="1"/>
    </row>
    <row r="41" spans="1:21">
      <c r="A41" t="s">
        <v>74</v>
      </c>
      <c r="B41" s="22" t="s">
        <v>30</v>
      </c>
      <c r="C41" t="s">
        <v>31</v>
      </c>
      <c r="D41" s="5">
        <v>42775</v>
      </c>
      <c r="E41" s="1">
        <v>39.952199999999998</v>
      </c>
      <c r="F41" s="1">
        <v>4.9599999999999998E-2</v>
      </c>
      <c r="G41" s="1">
        <v>14.896800000000001</v>
      </c>
      <c r="H41" s="1">
        <v>45.228200000000001</v>
      </c>
      <c r="I41" s="1">
        <v>0.35110000000000002</v>
      </c>
      <c r="J41" s="1">
        <v>0</v>
      </c>
      <c r="K41" s="1">
        <v>0.2208</v>
      </c>
      <c r="L41" s="1">
        <v>9.3899999999999997E-2</v>
      </c>
      <c r="M41" s="1">
        <f t="shared" si="4"/>
        <v>100.79260000000001</v>
      </c>
      <c r="O41" s="14">
        <v>84.40132118378439</v>
      </c>
      <c r="T41" s="1"/>
      <c r="U41" s="1"/>
    </row>
    <row r="42" spans="1:21">
      <c r="A42" t="s">
        <v>75</v>
      </c>
      <c r="B42" s="22" t="s">
        <v>30</v>
      </c>
      <c r="C42" t="s">
        <v>31</v>
      </c>
      <c r="D42" s="5">
        <v>42775</v>
      </c>
      <c r="E42" s="1">
        <v>38.931100000000001</v>
      </c>
      <c r="F42" s="1">
        <v>1.67E-2</v>
      </c>
      <c r="G42" s="1">
        <v>14.8018</v>
      </c>
      <c r="H42" s="1">
        <v>45.863700000000001</v>
      </c>
      <c r="I42" s="1">
        <v>0.35099999999999998</v>
      </c>
      <c r="J42" s="1">
        <v>0</v>
      </c>
      <c r="K42" s="1">
        <v>0.20760000000000001</v>
      </c>
      <c r="L42" s="1">
        <v>4.2000000000000003E-2</v>
      </c>
      <c r="M42" s="1">
        <f t="shared" si="4"/>
        <v>100.21390000000001</v>
      </c>
      <c r="O42" s="14">
        <v>84.667377606116474</v>
      </c>
      <c r="T42" s="1"/>
      <c r="U42" s="1"/>
    </row>
    <row r="43" spans="1:21">
      <c r="A43" t="s">
        <v>76</v>
      </c>
      <c r="B43" s="22" t="s">
        <v>30</v>
      </c>
      <c r="C43" t="s">
        <v>31</v>
      </c>
      <c r="D43" s="5">
        <v>42775</v>
      </c>
      <c r="E43" s="1">
        <v>38.531999999999996</v>
      </c>
      <c r="F43" s="1">
        <v>2.7900000000000001E-2</v>
      </c>
      <c r="G43" s="1">
        <v>13.1792</v>
      </c>
      <c r="H43" s="1">
        <v>46.946800000000003</v>
      </c>
      <c r="I43" s="1">
        <v>0.33529999999999999</v>
      </c>
      <c r="J43" s="1">
        <v>9.5999999999999992E-3</v>
      </c>
      <c r="K43" s="1">
        <v>0.15140000000000001</v>
      </c>
      <c r="L43" s="1">
        <v>0.1081</v>
      </c>
      <c r="M43" s="1">
        <f t="shared" si="4"/>
        <v>99.290300000000002</v>
      </c>
      <c r="O43" s="14">
        <v>86.391535237743852</v>
      </c>
      <c r="T43" s="1"/>
      <c r="U43" s="1"/>
    </row>
    <row r="44" spans="1:21">
      <c r="A44" t="s">
        <v>77</v>
      </c>
      <c r="B44" s="22" t="s">
        <v>30</v>
      </c>
      <c r="C44" t="s">
        <v>31</v>
      </c>
      <c r="D44" s="5">
        <v>42775</v>
      </c>
      <c r="E44" s="1">
        <v>38.2226</v>
      </c>
      <c r="F44" s="1">
        <v>3.7999999999999999E-2</v>
      </c>
      <c r="G44" s="1">
        <v>13.4612</v>
      </c>
      <c r="H44" s="1">
        <v>46.9358</v>
      </c>
      <c r="I44" s="1">
        <v>0.36130000000000001</v>
      </c>
      <c r="J44" s="1">
        <v>0</v>
      </c>
      <c r="K44" s="1">
        <v>0.18160000000000001</v>
      </c>
      <c r="L44" s="1">
        <v>0.1183</v>
      </c>
      <c r="M44" s="1">
        <f t="shared" si="4"/>
        <v>99.31880000000001</v>
      </c>
      <c r="O44" s="14">
        <v>86.137908463763992</v>
      </c>
      <c r="T44" s="1"/>
      <c r="U44" s="1"/>
    </row>
    <row r="45" spans="1:21">
      <c r="A45" t="s">
        <v>78</v>
      </c>
      <c r="B45" s="22" t="s">
        <v>30</v>
      </c>
      <c r="C45" t="s">
        <v>31</v>
      </c>
      <c r="D45" s="5">
        <v>42775</v>
      </c>
      <c r="E45" s="1">
        <v>39.414900000000003</v>
      </c>
      <c r="F45" s="1">
        <v>3.15E-2</v>
      </c>
      <c r="G45" s="1">
        <v>15.3683</v>
      </c>
      <c r="H45" s="1">
        <v>45.618699999999997</v>
      </c>
      <c r="I45" s="1">
        <v>0.37059999999999998</v>
      </c>
      <c r="J45" s="1">
        <v>2.9000000000000001E-2</v>
      </c>
      <c r="K45" s="1">
        <v>0.23480000000000001</v>
      </c>
      <c r="L45" s="1">
        <v>9.0800000000000006E-2</v>
      </c>
      <c r="M45" s="1">
        <f t="shared" si="4"/>
        <v>101.15860000000001</v>
      </c>
      <c r="O45" s="14">
        <v>84.101949401251247</v>
      </c>
      <c r="T45" s="1"/>
      <c r="U45" s="1"/>
    </row>
    <row r="46" spans="1:21">
      <c r="A46" t="s">
        <v>79</v>
      </c>
      <c r="B46" s="22" t="s">
        <v>30</v>
      </c>
      <c r="C46" t="s">
        <v>31</v>
      </c>
      <c r="D46" s="5">
        <v>42775</v>
      </c>
      <c r="E46" s="1">
        <v>37.797699999999999</v>
      </c>
      <c r="F46" s="1">
        <v>1.11E-2</v>
      </c>
      <c r="G46" s="1">
        <v>14.7843</v>
      </c>
      <c r="H46" s="1">
        <v>45.918900000000001</v>
      </c>
      <c r="I46" s="1">
        <v>0.38219999999999998</v>
      </c>
      <c r="J46" s="1">
        <v>0</v>
      </c>
      <c r="K46" s="1">
        <v>0.1842</v>
      </c>
      <c r="L46" s="1">
        <v>7.3700000000000002E-2</v>
      </c>
      <c r="M46" s="1">
        <f t="shared" si="4"/>
        <v>99.152100000000004</v>
      </c>
      <c r="O46" s="14">
        <v>84.69832420247478</v>
      </c>
      <c r="T46" s="1"/>
      <c r="U46" s="1"/>
    </row>
    <row r="47" spans="1:21">
      <c r="A47" t="s">
        <v>80</v>
      </c>
      <c r="B47" s="22" t="s">
        <v>30</v>
      </c>
      <c r="C47" t="s">
        <v>31</v>
      </c>
      <c r="D47" s="5">
        <v>42775</v>
      </c>
      <c r="E47" s="1">
        <v>39.5777</v>
      </c>
      <c r="F47" s="1">
        <v>1.14E-2</v>
      </c>
      <c r="G47" s="1">
        <v>15.108499999999999</v>
      </c>
      <c r="H47" s="1">
        <v>45.510199999999998</v>
      </c>
      <c r="I47" s="1">
        <v>0.3569</v>
      </c>
      <c r="J47" s="1">
        <v>6.3E-3</v>
      </c>
      <c r="K47" s="1">
        <v>0.16539999999999999</v>
      </c>
      <c r="L47" s="1">
        <v>5.6300000000000003E-2</v>
      </c>
      <c r="M47" s="1">
        <f t="shared" si="4"/>
        <v>100.79269999999998</v>
      </c>
      <c r="O47" s="14">
        <v>84.29709201947793</v>
      </c>
      <c r="T47" s="1"/>
      <c r="U47" s="1"/>
    </row>
    <row r="48" spans="1:21">
      <c r="A48" t="s">
        <v>81</v>
      </c>
      <c r="B48" s="22" t="s">
        <v>30</v>
      </c>
      <c r="C48" t="s">
        <v>31</v>
      </c>
      <c r="D48" s="5">
        <v>42775</v>
      </c>
      <c r="E48" s="1">
        <v>38.851599999999998</v>
      </c>
      <c r="F48" s="1">
        <v>0</v>
      </c>
      <c r="G48" s="1">
        <v>14.782999999999999</v>
      </c>
      <c r="H48" s="1">
        <v>45.545400000000001</v>
      </c>
      <c r="I48" s="1">
        <v>0.34710000000000002</v>
      </c>
      <c r="J48" s="1">
        <v>2.5999999999999999E-3</v>
      </c>
      <c r="K48" s="1">
        <v>0.2051</v>
      </c>
      <c r="L48" s="1">
        <v>3.7400000000000003E-2</v>
      </c>
      <c r="M48" s="1">
        <f t="shared" si="4"/>
        <v>99.772200000000012</v>
      </c>
      <c r="O48" s="14">
        <v>84.593321450313198</v>
      </c>
      <c r="T48" s="1"/>
      <c r="U48" s="1"/>
    </row>
    <row r="49" spans="1:21">
      <c r="A49" t="s">
        <v>82</v>
      </c>
      <c r="B49" s="22" t="s">
        <v>30</v>
      </c>
      <c r="C49" t="s">
        <v>31</v>
      </c>
      <c r="D49" s="5">
        <v>42775</v>
      </c>
      <c r="E49" s="1">
        <v>38.781799999999997</v>
      </c>
      <c r="F49" s="1">
        <v>2.4E-2</v>
      </c>
      <c r="G49" s="1">
        <v>15.370100000000001</v>
      </c>
      <c r="H49" s="1">
        <v>45.465800000000002</v>
      </c>
      <c r="I49" s="1">
        <v>0.35899999999999999</v>
      </c>
      <c r="J49" s="1">
        <v>1.06E-2</v>
      </c>
      <c r="K49" s="1">
        <v>0.2324</v>
      </c>
      <c r="L49" s="1">
        <v>5.96E-2</v>
      </c>
      <c r="M49" s="1">
        <f t="shared" si="4"/>
        <v>100.30329999999999</v>
      </c>
      <c r="O49" s="14">
        <v>84.055439061148704</v>
      </c>
      <c r="T49" s="1"/>
      <c r="U49" s="1"/>
    </row>
    <row r="50" spans="1:21">
      <c r="A50" t="s">
        <v>83</v>
      </c>
      <c r="B50" s="22" t="s">
        <v>30</v>
      </c>
      <c r="C50" t="s">
        <v>31</v>
      </c>
      <c r="D50" s="5">
        <v>42775</v>
      </c>
      <c r="E50" s="1">
        <v>39.736699999999999</v>
      </c>
      <c r="F50" s="1">
        <v>1.8E-3</v>
      </c>
      <c r="G50" s="1">
        <v>15.553000000000001</v>
      </c>
      <c r="H50" s="1">
        <v>44.924500000000002</v>
      </c>
      <c r="I50" s="1">
        <v>0.3679</v>
      </c>
      <c r="J50" s="1">
        <v>7.0000000000000001E-3</v>
      </c>
      <c r="K50" s="1">
        <v>0.24840000000000001</v>
      </c>
      <c r="L50" s="1">
        <v>0.1027</v>
      </c>
      <c r="M50" s="1">
        <f t="shared" si="4"/>
        <v>100.94200000000002</v>
      </c>
      <c r="O50" s="14">
        <v>83.733784303658595</v>
      </c>
      <c r="T50" s="1"/>
      <c r="U50" s="1"/>
    </row>
    <row r="51" spans="1:21">
      <c r="A51" t="s">
        <v>84</v>
      </c>
      <c r="B51" s="22" t="s">
        <v>30</v>
      </c>
      <c r="C51" t="s">
        <v>31</v>
      </c>
      <c r="D51" s="5">
        <v>42775</v>
      </c>
      <c r="E51" s="1">
        <v>39.5627</v>
      </c>
      <c r="F51" s="1">
        <v>3.0499999999999999E-2</v>
      </c>
      <c r="G51" s="1">
        <v>15.5718</v>
      </c>
      <c r="H51" s="1">
        <v>45.038200000000003</v>
      </c>
      <c r="I51" s="1">
        <v>0.3473</v>
      </c>
      <c r="J51" s="1">
        <v>1.7299999999999999E-2</v>
      </c>
      <c r="K51" s="1">
        <v>0.1739</v>
      </c>
      <c r="L51" s="1">
        <v>9.5500000000000002E-2</v>
      </c>
      <c r="M51" s="1">
        <f t="shared" si="4"/>
        <v>100.83720000000002</v>
      </c>
      <c r="O51" s="14">
        <v>83.751750703730281</v>
      </c>
      <c r="T51" s="1"/>
      <c r="U51" s="1"/>
    </row>
    <row r="52" spans="1:21">
      <c r="A52" t="s">
        <v>85</v>
      </c>
      <c r="B52" s="22" t="s">
        <v>30</v>
      </c>
      <c r="C52" t="s">
        <v>31</v>
      </c>
      <c r="D52" s="5">
        <v>42775</v>
      </c>
      <c r="E52" s="1">
        <v>39.088900000000002</v>
      </c>
      <c r="F52" s="1">
        <v>2.5100000000000001E-2</v>
      </c>
      <c r="G52" s="1">
        <v>15.3888</v>
      </c>
      <c r="H52" s="1">
        <v>45.4422</v>
      </c>
      <c r="I52" s="1">
        <v>0.37240000000000001</v>
      </c>
      <c r="J52" s="1">
        <v>1.5E-3</v>
      </c>
      <c r="K52" s="1">
        <v>0.21709999999999999</v>
      </c>
      <c r="L52" s="1">
        <v>7.7499999999999999E-2</v>
      </c>
      <c r="M52" s="1">
        <f t="shared" si="4"/>
        <v>100.6135</v>
      </c>
      <c r="O52" s="14">
        <v>84.032170841759537</v>
      </c>
      <c r="T52" s="1"/>
      <c r="U52" s="1"/>
    </row>
    <row r="53" spans="1:21">
      <c r="A53" t="s">
        <v>86</v>
      </c>
      <c r="B53" s="22" t="s">
        <v>30</v>
      </c>
      <c r="C53" t="s">
        <v>31</v>
      </c>
      <c r="D53" s="5">
        <v>42775</v>
      </c>
      <c r="E53" s="1">
        <v>38.974600000000002</v>
      </c>
      <c r="F53" s="1">
        <v>3.6600000000000001E-2</v>
      </c>
      <c r="G53" s="1">
        <v>14.8035</v>
      </c>
      <c r="H53" s="1">
        <v>45.7286</v>
      </c>
      <c r="I53" s="1">
        <v>0.3644</v>
      </c>
      <c r="J53" s="1">
        <v>1.21E-2</v>
      </c>
      <c r="K53" s="1">
        <v>0.23480000000000001</v>
      </c>
      <c r="L53" s="1">
        <v>7.5399999999999995E-2</v>
      </c>
      <c r="M53" s="1">
        <f t="shared" si="4"/>
        <v>100.23000000000002</v>
      </c>
      <c r="O53" s="14">
        <v>84.627547926126141</v>
      </c>
      <c r="T53" s="1"/>
      <c r="U53" s="1"/>
    </row>
    <row r="54" spans="1:21">
      <c r="A54" t="s">
        <v>87</v>
      </c>
      <c r="B54" s="22" t="s">
        <v>30</v>
      </c>
      <c r="C54" t="s">
        <v>31</v>
      </c>
      <c r="D54" s="5">
        <v>42775</v>
      </c>
      <c r="E54" s="1">
        <v>38.766500000000001</v>
      </c>
      <c r="F54" s="1">
        <v>1.95E-2</v>
      </c>
      <c r="G54" s="1">
        <v>13.8725</v>
      </c>
      <c r="H54" s="1">
        <v>46.575800000000001</v>
      </c>
      <c r="I54" s="1">
        <v>0.34410000000000002</v>
      </c>
      <c r="J54" s="1">
        <v>4.4000000000000003E-3</v>
      </c>
      <c r="K54" s="1">
        <v>0.19539999999999999</v>
      </c>
      <c r="L54" s="1">
        <v>7.9899999999999999E-2</v>
      </c>
      <c r="M54" s="1">
        <f t="shared" si="4"/>
        <v>99.858100000000007</v>
      </c>
      <c r="O54" s="14">
        <v>85.680402918026218</v>
      </c>
      <c r="T54" s="1"/>
      <c r="U54" s="1"/>
    </row>
    <row r="55" spans="1:21">
      <c r="A55" t="s">
        <v>88</v>
      </c>
      <c r="B55" s="22" t="s">
        <v>30</v>
      </c>
      <c r="C55" t="s">
        <v>31</v>
      </c>
      <c r="D55" s="5">
        <v>42775</v>
      </c>
      <c r="E55" s="1">
        <v>39.344799999999999</v>
      </c>
      <c r="F55" s="1">
        <v>3.2000000000000001E-2</v>
      </c>
      <c r="G55" s="1">
        <v>14.621499999999999</v>
      </c>
      <c r="H55" s="1">
        <v>45.714700000000001</v>
      </c>
      <c r="I55" s="1">
        <v>0.36480000000000001</v>
      </c>
      <c r="J55" s="1">
        <v>0</v>
      </c>
      <c r="K55" s="1">
        <v>0.27079999999999999</v>
      </c>
      <c r="L55" s="1">
        <v>7.0099999999999996E-2</v>
      </c>
      <c r="M55" s="1">
        <f t="shared" si="4"/>
        <v>100.41869999999999</v>
      </c>
      <c r="O55" s="14">
        <v>84.78387093557987</v>
      </c>
      <c r="T55" s="1"/>
      <c r="U55" s="1"/>
    </row>
    <row r="56" spans="1:21">
      <c r="A56" t="s">
        <v>89</v>
      </c>
      <c r="B56" s="22" t="s">
        <v>30</v>
      </c>
      <c r="C56" t="s">
        <v>31</v>
      </c>
      <c r="D56" s="5">
        <v>42775</v>
      </c>
      <c r="E56" s="1">
        <v>38.942799999999998</v>
      </c>
      <c r="F56" s="1">
        <v>8.0000000000000002E-3</v>
      </c>
      <c r="G56" s="1">
        <v>14.5344</v>
      </c>
      <c r="H56" s="1">
        <v>45.505200000000002</v>
      </c>
      <c r="I56" s="1">
        <v>0.37719999999999998</v>
      </c>
      <c r="J56" s="1">
        <v>0</v>
      </c>
      <c r="K56" s="1">
        <v>0.25480000000000003</v>
      </c>
      <c r="L56" s="1">
        <v>8.3500000000000005E-2</v>
      </c>
      <c r="M56" s="1">
        <f t="shared" si="4"/>
        <v>99.7059</v>
      </c>
      <c r="O56" s="14">
        <v>84.801684739788229</v>
      </c>
      <c r="T56" s="1"/>
      <c r="U56" s="1"/>
    </row>
    <row r="57" spans="1:21">
      <c r="A57" t="s">
        <v>90</v>
      </c>
      <c r="B57" s="22" t="s">
        <v>30</v>
      </c>
      <c r="C57" t="s">
        <v>31</v>
      </c>
      <c r="D57" s="5">
        <v>42775</v>
      </c>
      <c r="E57" s="1">
        <v>38.814900000000002</v>
      </c>
      <c r="F57" s="1">
        <v>5.9900000000000002E-2</v>
      </c>
      <c r="G57" s="1">
        <v>15.016500000000001</v>
      </c>
      <c r="H57" s="1">
        <v>45.7761</v>
      </c>
      <c r="I57" s="1">
        <v>0.36299999999999999</v>
      </c>
      <c r="J57" s="1">
        <v>2.5700000000000001E-2</v>
      </c>
      <c r="K57" s="1">
        <v>0.2697</v>
      </c>
      <c r="L57" s="1">
        <v>7.9000000000000001E-2</v>
      </c>
      <c r="M57" s="1">
        <f t="shared" si="4"/>
        <v>100.40479999999999</v>
      </c>
      <c r="O57" s="14">
        <v>84.454411757780463</v>
      </c>
      <c r="T57" s="1"/>
      <c r="U57" s="1"/>
    </row>
    <row r="58" spans="1:21">
      <c r="A58" t="s">
        <v>91</v>
      </c>
      <c r="B58" s="22" t="s">
        <v>30</v>
      </c>
      <c r="C58" t="s">
        <v>31</v>
      </c>
      <c r="D58" s="5">
        <v>42775</v>
      </c>
      <c r="E58" s="1">
        <v>39.012999999999998</v>
      </c>
      <c r="F58" s="1">
        <v>1.1599999999999999E-2</v>
      </c>
      <c r="G58" s="1">
        <v>15.0619</v>
      </c>
      <c r="H58" s="1">
        <v>45.591000000000001</v>
      </c>
      <c r="I58" s="1">
        <v>0.35460000000000003</v>
      </c>
      <c r="J58" s="1">
        <v>4.0000000000000002E-4</v>
      </c>
      <c r="K58" s="1">
        <v>0.20680000000000001</v>
      </c>
      <c r="L58" s="1">
        <v>5.0700000000000002E-2</v>
      </c>
      <c r="M58" s="1">
        <f t="shared" si="4"/>
        <v>100.29000000000002</v>
      </c>
      <c r="O58" s="14">
        <v>84.361356368423898</v>
      </c>
      <c r="T58" s="1"/>
      <c r="U58" s="1"/>
    </row>
    <row r="59" spans="1:21">
      <c r="A59" t="s">
        <v>92</v>
      </c>
      <c r="B59" s="22" t="s">
        <v>30</v>
      </c>
      <c r="C59" t="s">
        <v>31</v>
      </c>
      <c r="D59" s="5">
        <v>42775</v>
      </c>
      <c r="E59" s="1">
        <v>38.264000000000003</v>
      </c>
      <c r="F59" s="1">
        <v>1.5299999999999999E-2</v>
      </c>
      <c r="G59" s="1">
        <v>14.904199999999999</v>
      </c>
      <c r="H59" s="1">
        <v>45.736800000000002</v>
      </c>
      <c r="I59" s="1">
        <v>0.34920000000000001</v>
      </c>
      <c r="J59" s="1">
        <v>3.3500000000000002E-2</v>
      </c>
      <c r="K59" s="1">
        <v>0.21940000000000001</v>
      </c>
      <c r="L59" s="1">
        <v>7.3800000000000004E-2</v>
      </c>
      <c r="M59" s="1">
        <f t="shared" si="4"/>
        <v>99.59620000000001</v>
      </c>
      <c r="O59" s="14">
        <v>84.541488544933941</v>
      </c>
      <c r="T59" s="1"/>
      <c r="U59" s="1"/>
    </row>
    <row r="60" spans="1:21">
      <c r="A60" t="s">
        <v>93</v>
      </c>
      <c r="B60" s="22" t="s">
        <v>30</v>
      </c>
      <c r="C60" t="s">
        <v>31</v>
      </c>
      <c r="D60" s="5">
        <v>42775</v>
      </c>
      <c r="E60" s="1">
        <v>39.002299999999998</v>
      </c>
      <c r="F60" s="1">
        <v>1.44E-2</v>
      </c>
      <c r="G60" s="1">
        <v>15.1104</v>
      </c>
      <c r="H60" s="1">
        <v>45.823099999999997</v>
      </c>
      <c r="I60" s="1">
        <v>0.3735</v>
      </c>
      <c r="J60" s="1">
        <v>1.77E-2</v>
      </c>
      <c r="K60" s="1">
        <v>0.1895</v>
      </c>
      <c r="L60" s="1">
        <v>4.02E-2</v>
      </c>
      <c r="M60" s="1">
        <f t="shared" si="4"/>
        <v>100.5711</v>
      </c>
      <c r="O60" s="14">
        <v>84.385920858583745</v>
      </c>
      <c r="T60" s="1"/>
      <c r="U60" s="1"/>
    </row>
    <row r="61" spans="1:21">
      <c r="A61" t="s">
        <v>94</v>
      </c>
      <c r="B61" s="22" t="s">
        <v>30</v>
      </c>
      <c r="C61" t="s">
        <v>31</v>
      </c>
      <c r="D61" s="5">
        <v>42775</v>
      </c>
      <c r="E61" s="1">
        <v>39.991399999999999</v>
      </c>
      <c r="F61" s="1">
        <v>0.28870000000000001</v>
      </c>
      <c r="G61" s="1">
        <v>14.9468</v>
      </c>
      <c r="H61" s="1">
        <v>44.933500000000002</v>
      </c>
      <c r="I61" s="1">
        <v>0.56879999999999997</v>
      </c>
      <c r="J61" s="1">
        <v>5.8999999999999999E-3</v>
      </c>
      <c r="K61" s="1">
        <v>0.27129999999999999</v>
      </c>
      <c r="L61" s="1">
        <v>4.2700000000000002E-2</v>
      </c>
      <c r="M61" s="1">
        <f t="shared" si="4"/>
        <v>101.0491</v>
      </c>
      <c r="O61" s="14">
        <v>84.270697908864349</v>
      </c>
      <c r="T61" s="1"/>
      <c r="U61" s="1"/>
    </row>
    <row r="62" spans="1:21">
      <c r="A62" t="s">
        <v>95</v>
      </c>
      <c r="B62" s="22" t="s">
        <v>30</v>
      </c>
      <c r="C62" t="s">
        <v>31</v>
      </c>
      <c r="D62" s="5">
        <v>42775</v>
      </c>
      <c r="E62" s="1">
        <v>39.533299999999997</v>
      </c>
      <c r="F62" s="1">
        <v>6.7999999999999996E-3</v>
      </c>
      <c r="G62" s="1">
        <v>15.1898</v>
      </c>
      <c r="H62" s="1">
        <v>45.428400000000003</v>
      </c>
      <c r="I62" s="1">
        <v>0.36159999999999998</v>
      </c>
      <c r="J62" s="1">
        <v>2.8999999999999998E-3</v>
      </c>
      <c r="K62" s="1">
        <v>0.26119999999999999</v>
      </c>
      <c r="L62" s="1">
        <v>6.8400000000000002E-2</v>
      </c>
      <c r="M62" s="1">
        <f t="shared" si="4"/>
        <v>100.85239999999999</v>
      </c>
      <c r="O62" s="14">
        <v>84.202006126653231</v>
      </c>
      <c r="T62" s="1"/>
      <c r="U62" s="1"/>
    </row>
    <row r="63" spans="1:21">
      <c r="A63" t="s">
        <v>96</v>
      </c>
      <c r="B63" s="22" t="s">
        <v>30</v>
      </c>
      <c r="C63" t="s">
        <v>31</v>
      </c>
      <c r="D63" s="5">
        <v>42775</v>
      </c>
      <c r="E63" s="1">
        <v>37.766500000000001</v>
      </c>
      <c r="F63" s="1">
        <v>9.4000000000000004E-3</v>
      </c>
      <c r="G63" s="1">
        <v>16.493099999999998</v>
      </c>
      <c r="H63" s="1">
        <v>44.4895</v>
      </c>
      <c r="I63" s="1">
        <v>0.3478</v>
      </c>
      <c r="J63" s="1">
        <v>0</v>
      </c>
      <c r="K63" s="1">
        <v>0.22559999999999999</v>
      </c>
      <c r="L63" s="1">
        <v>4.6199999999999998E-2</v>
      </c>
      <c r="M63" s="1">
        <f t="shared" si="4"/>
        <v>99.378100000000003</v>
      </c>
      <c r="O63" s="14">
        <v>82.780264878449941</v>
      </c>
      <c r="T63" s="1"/>
      <c r="U63" s="1"/>
    </row>
    <row r="64" spans="1:21">
      <c r="A64" t="s">
        <v>97</v>
      </c>
      <c r="B64" s="22" t="s">
        <v>30</v>
      </c>
      <c r="C64" t="s">
        <v>31</v>
      </c>
      <c r="D64" s="5">
        <v>42775</v>
      </c>
      <c r="E64" s="1">
        <v>38.737099999999998</v>
      </c>
      <c r="F64" s="1">
        <v>2.8E-3</v>
      </c>
      <c r="G64" s="1">
        <v>15.1416</v>
      </c>
      <c r="H64" s="1">
        <v>44.954500000000003</v>
      </c>
      <c r="I64" s="1">
        <v>0.4173</v>
      </c>
      <c r="J64" s="1">
        <v>1.0699999999999999E-2</v>
      </c>
      <c r="K64" s="1">
        <v>0.24340000000000001</v>
      </c>
      <c r="L64" s="1">
        <v>5.5100000000000003E-2</v>
      </c>
      <c r="M64" s="1">
        <f t="shared" si="4"/>
        <v>99.5625</v>
      </c>
      <c r="O64" s="14">
        <v>84.104545400780466</v>
      </c>
      <c r="T64" s="1"/>
      <c r="U64" s="1"/>
    </row>
    <row r="65" spans="1:21">
      <c r="A65" t="s">
        <v>98</v>
      </c>
      <c r="B65" s="22" t="s">
        <v>30</v>
      </c>
      <c r="C65" t="s">
        <v>31</v>
      </c>
      <c r="D65" s="5">
        <v>42775</v>
      </c>
      <c r="E65" s="1">
        <v>38.197000000000003</v>
      </c>
      <c r="F65" s="1">
        <v>3.6299999999999999E-2</v>
      </c>
      <c r="G65" s="1">
        <v>15.706899999999999</v>
      </c>
      <c r="H65" s="1">
        <v>44.974800000000002</v>
      </c>
      <c r="I65" s="1">
        <v>0.37819999999999998</v>
      </c>
      <c r="J65" s="1">
        <v>3.3E-3</v>
      </c>
      <c r="K65" s="1">
        <v>0.23669999999999999</v>
      </c>
      <c r="L65" s="1">
        <v>7.2400000000000006E-2</v>
      </c>
      <c r="M65" s="1">
        <f t="shared" si="4"/>
        <v>99.605599999999995</v>
      </c>
      <c r="O65" s="14">
        <v>83.614562319121745</v>
      </c>
      <c r="T65" s="1"/>
      <c r="U65" s="1"/>
    </row>
    <row r="66" spans="1:21">
      <c r="A66" t="s">
        <v>99</v>
      </c>
      <c r="B66" s="22" t="s">
        <v>30</v>
      </c>
      <c r="C66" t="s">
        <v>31</v>
      </c>
      <c r="D66" s="5">
        <v>42775</v>
      </c>
      <c r="E66" s="1">
        <v>38.876600000000003</v>
      </c>
      <c r="F66" s="1">
        <v>1.1000000000000001E-3</v>
      </c>
      <c r="G66" s="1">
        <v>15.239699999999999</v>
      </c>
      <c r="H66" s="1">
        <v>45.109699999999997</v>
      </c>
      <c r="I66" s="1">
        <v>0.3604</v>
      </c>
      <c r="J66" s="1">
        <v>7.0000000000000001E-3</v>
      </c>
      <c r="K66" s="1">
        <v>0.29680000000000001</v>
      </c>
      <c r="L66" s="1">
        <v>6.2300000000000001E-2</v>
      </c>
      <c r="M66" s="1">
        <f t="shared" si="4"/>
        <v>99.953600000000009</v>
      </c>
      <c r="O66" s="14">
        <v>84.06424378554027</v>
      </c>
      <c r="T66" s="1"/>
      <c r="U66" s="1"/>
    </row>
    <row r="67" spans="1:21">
      <c r="A67" t="s">
        <v>100</v>
      </c>
      <c r="B67" s="22" t="s">
        <v>30</v>
      </c>
      <c r="C67" t="s">
        <v>31</v>
      </c>
      <c r="D67" s="5">
        <v>42775</v>
      </c>
      <c r="E67" s="1">
        <v>39.246600000000001</v>
      </c>
      <c r="F67" s="1">
        <v>2.8999999999999998E-3</v>
      </c>
      <c r="G67" s="1">
        <v>15.030200000000001</v>
      </c>
      <c r="H67" s="1">
        <v>45.457599999999999</v>
      </c>
      <c r="I67" s="1">
        <v>0.33289999999999997</v>
      </c>
      <c r="J67" s="1">
        <v>1.4E-2</v>
      </c>
      <c r="K67" s="1">
        <v>0.21609999999999999</v>
      </c>
      <c r="L67" s="1">
        <v>7.1099999999999997E-2</v>
      </c>
      <c r="M67" s="1">
        <f t="shared" si="4"/>
        <v>100.37139999999999</v>
      </c>
      <c r="O67" s="14">
        <v>84.35048968392293</v>
      </c>
      <c r="T67" s="1"/>
      <c r="U67" s="1"/>
    </row>
    <row r="68" spans="1:21">
      <c r="A68" t="s">
        <v>101</v>
      </c>
      <c r="B68" s="22" t="s">
        <v>30</v>
      </c>
      <c r="C68" t="s">
        <v>31</v>
      </c>
      <c r="D68" s="5">
        <v>42775</v>
      </c>
      <c r="E68" s="1">
        <v>39.060099999999998</v>
      </c>
      <c r="F68" s="1">
        <v>1.46E-2</v>
      </c>
      <c r="G68" s="1">
        <v>14.976000000000001</v>
      </c>
      <c r="H68" s="1">
        <v>45.298000000000002</v>
      </c>
      <c r="I68" s="1">
        <v>0.38790000000000002</v>
      </c>
      <c r="J68" s="1">
        <v>1.4E-2</v>
      </c>
      <c r="K68" s="1">
        <v>0.27339999999999998</v>
      </c>
      <c r="L68" s="1">
        <v>8.1000000000000003E-2</v>
      </c>
      <c r="M68" s="1">
        <f t="shared" si="4"/>
        <v>100.105</v>
      </c>
      <c r="O68" s="14">
        <v>84.351749607301542</v>
      </c>
      <c r="T68" s="1"/>
      <c r="U68" s="1"/>
    </row>
    <row r="69" spans="1:21">
      <c r="A69" t="s">
        <v>102</v>
      </c>
      <c r="B69" s="22" t="s">
        <v>30</v>
      </c>
      <c r="C69" t="s">
        <v>31</v>
      </c>
      <c r="D69" s="5">
        <v>42775</v>
      </c>
      <c r="E69" s="1">
        <v>39.118400000000001</v>
      </c>
      <c r="F69" s="1">
        <v>3.5999999999999999E-3</v>
      </c>
      <c r="G69" s="1">
        <v>14.807</v>
      </c>
      <c r="H69" s="1">
        <v>45.377699999999997</v>
      </c>
      <c r="I69" s="1">
        <v>0.34210000000000002</v>
      </c>
      <c r="J69" s="1">
        <v>1.5E-3</v>
      </c>
      <c r="K69" s="1">
        <v>0.21160000000000001</v>
      </c>
      <c r="L69" s="1">
        <v>7.1099999999999997E-2</v>
      </c>
      <c r="M69" s="1">
        <f t="shared" si="4"/>
        <v>99.933000000000007</v>
      </c>
      <c r="O69" s="14">
        <v>84.523975757764632</v>
      </c>
      <c r="T69" s="1"/>
      <c r="U69" s="1"/>
    </row>
    <row r="70" spans="1:21">
      <c r="A70" t="s">
        <v>103</v>
      </c>
      <c r="B70" s="22" t="s">
        <v>30</v>
      </c>
      <c r="C70" t="s">
        <v>31</v>
      </c>
      <c r="D70" s="5">
        <v>42775</v>
      </c>
      <c r="E70" s="1">
        <v>40.116500000000002</v>
      </c>
      <c r="F70" s="1">
        <v>5.1999999999999998E-3</v>
      </c>
      <c r="G70" s="1">
        <v>14.504899999999999</v>
      </c>
      <c r="H70" s="1">
        <v>41.789299999999997</v>
      </c>
      <c r="I70" s="1">
        <v>0.38569999999999999</v>
      </c>
      <c r="J70" s="1">
        <v>6.6E-3</v>
      </c>
      <c r="K70" s="1">
        <v>0.18659999999999999</v>
      </c>
      <c r="L70" s="1">
        <v>7.4099999999999999E-2</v>
      </c>
      <c r="M70" s="1">
        <f t="shared" si="4"/>
        <v>97.068899999999999</v>
      </c>
      <c r="O70" s="14">
        <v>83.698668491161996</v>
      </c>
      <c r="T70" s="1"/>
      <c r="U70" s="1"/>
    </row>
    <row r="71" spans="1:21">
      <c r="A71" t="s">
        <v>104</v>
      </c>
      <c r="B71" s="22" t="s">
        <v>30</v>
      </c>
      <c r="C71" t="s">
        <v>31</v>
      </c>
      <c r="D71" s="5">
        <v>42775</v>
      </c>
      <c r="E71" s="1">
        <v>38.921100000000003</v>
      </c>
      <c r="F71" s="1">
        <v>3.0999999999999999E-3</v>
      </c>
      <c r="G71" s="1">
        <v>15.3904</v>
      </c>
      <c r="H71" s="1">
        <v>45.392400000000002</v>
      </c>
      <c r="I71" s="1">
        <v>0.37469999999999998</v>
      </c>
      <c r="J71" s="1">
        <v>1.5800000000000002E-2</v>
      </c>
      <c r="K71" s="1">
        <v>0.2321</v>
      </c>
      <c r="L71" s="1">
        <v>7.0199999999999999E-2</v>
      </c>
      <c r="M71" s="1">
        <f t="shared" si="4"/>
        <v>100.39980000000001</v>
      </c>
      <c r="O71" s="14">
        <v>84.016056285988412</v>
      </c>
      <c r="T71" s="1"/>
      <c r="U71" s="1"/>
    </row>
    <row r="72" spans="1:21">
      <c r="A72" t="s">
        <v>105</v>
      </c>
      <c r="B72" s="22" t="s">
        <v>30</v>
      </c>
      <c r="C72" t="s">
        <v>31</v>
      </c>
      <c r="D72" s="5">
        <v>42775</v>
      </c>
      <c r="E72" s="1">
        <v>38.6023</v>
      </c>
      <c r="F72" s="1">
        <v>2.4799999999999999E-2</v>
      </c>
      <c r="G72" s="1">
        <v>14.8972</v>
      </c>
      <c r="H72" s="1">
        <v>45.955300000000001</v>
      </c>
      <c r="I72" s="1">
        <v>0.36199999999999999</v>
      </c>
      <c r="J72" s="1">
        <v>0</v>
      </c>
      <c r="K72" s="1">
        <v>0.23630000000000001</v>
      </c>
      <c r="L72" s="1">
        <v>5.74E-2</v>
      </c>
      <c r="M72" s="1">
        <f t="shared" si="4"/>
        <v>100.1353</v>
      </c>
      <c r="O72" s="14">
        <v>84.609789944100896</v>
      </c>
      <c r="T72" s="1"/>
      <c r="U72" s="1"/>
    </row>
    <row r="73" spans="1:21">
      <c r="A73" t="s">
        <v>106</v>
      </c>
      <c r="B73" s="22" t="s">
        <v>30</v>
      </c>
      <c r="C73" t="s">
        <v>31</v>
      </c>
      <c r="D73" s="5">
        <v>42775</v>
      </c>
      <c r="E73" s="1">
        <v>39.8767</v>
      </c>
      <c r="F73" s="1">
        <v>3.3E-3</v>
      </c>
      <c r="G73" s="1">
        <v>15.0185</v>
      </c>
      <c r="H73" s="1">
        <v>45.325000000000003</v>
      </c>
      <c r="I73" s="1">
        <v>0.3674</v>
      </c>
      <c r="J73" s="1">
        <v>1.5100000000000001E-2</v>
      </c>
      <c r="K73" s="1">
        <v>0.2114</v>
      </c>
      <c r="L73" s="1">
        <v>3.73E-2</v>
      </c>
      <c r="M73" s="1">
        <f t="shared" si="4"/>
        <v>100.85470000000001</v>
      </c>
      <c r="O73" s="14">
        <v>84.322186517788609</v>
      </c>
      <c r="T73" s="1"/>
      <c r="U73" s="1"/>
    </row>
    <row r="74" spans="1:21">
      <c r="A74" t="s">
        <v>107</v>
      </c>
      <c r="B74" s="22" t="s">
        <v>30</v>
      </c>
      <c r="C74" t="s">
        <v>31</v>
      </c>
      <c r="D74" s="5">
        <v>42775</v>
      </c>
      <c r="E74" s="1">
        <v>39.9</v>
      </c>
      <c r="F74" s="1">
        <v>1.8200000000000001E-2</v>
      </c>
      <c r="G74" s="1">
        <v>15.0495</v>
      </c>
      <c r="H74" s="1">
        <v>45.074800000000003</v>
      </c>
      <c r="I74" s="1">
        <v>0.3649</v>
      </c>
      <c r="J74" s="1">
        <v>1.0699999999999999E-2</v>
      </c>
      <c r="K74" s="1">
        <v>0.2455</v>
      </c>
      <c r="L74" s="1">
        <v>7.2900000000000006E-2</v>
      </c>
      <c r="M74" s="1">
        <f t="shared" si="4"/>
        <v>100.73650000000002</v>
      </c>
      <c r="O74" s="14">
        <v>84.221487500068434</v>
      </c>
      <c r="T74" s="1"/>
      <c r="U74" s="1"/>
    </row>
    <row r="75" spans="1:21">
      <c r="A75" t="s">
        <v>108</v>
      </c>
      <c r="B75" s="22" t="s">
        <v>30</v>
      </c>
      <c r="C75" t="s">
        <v>31</v>
      </c>
      <c r="D75" s="5">
        <v>42775</v>
      </c>
      <c r="E75" s="1">
        <v>38.119199999999999</v>
      </c>
      <c r="F75" s="1">
        <v>2.2800000000000001E-2</v>
      </c>
      <c r="G75" s="1">
        <v>14.620699999999999</v>
      </c>
      <c r="H75" s="1">
        <v>45.6601</v>
      </c>
      <c r="I75" s="1">
        <v>0.3629</v>
      </c>
      <c r="J75" s="1">
        <v>2.8999999999999998E-3</v>
      </c>
      <c r="K75" s="1">
        <v>0.19900000000000001</v>
      </c>
      <c r="L75" s="1">
        <v>4.1700000000000001E-2</v>
      </c>
      <c r="M75" s="1">
        <f t="shared" si="4"/>
        <v>99.029299999999992</v>
      </c>
      <c r="O75" s="14">
        <v>84.769153483620187</v>
      </c>
      <c r="T75" s="1"/>
      <c r="U75" s="1"/>
    </row>
    <row r="76" spans="1:21">
      <c r="A76" t="s">
        <v>109</v>
      </c>
      <c r="B76" s="22" t="s">
        <v>30</v>
      </c>
      <c r="C76" t="s">
        <v>31</v>
      </c>
      <c r="D76" s="5">
        <v>42775</v>
      </c>
      <c r="E76" s="1">
        <v>38.014000000000003</v>
      </c>
      <c r="F76" s="1">
        <v>2.2100000000000002E-2</v>
      </c>
      <c r="G76" s="1">
        <v>14.906599999999999</v>
      </c>
      <c r="H76" s="1">
        <v>45.429299999999998</v>
      </c>
      <c r="I76" s="1">
        <v>0.37969999999999998</v>
      </c>
      <c r="J76" s="1">
        <v>1.14E-2</v>
      </c>
      <c r="K76" s="1">
        <v>0.23699999999999999</v>
      </c>
      <c r="L76" s="1">
        <v>4.9700000000000001E-2</v>
      </c>
      <c r="M76" s="1">
        <f t="shared" si="4"/>
        <v>99.049799999999991</v>
      </c>
      <c r="O76" s="14">
        <v>84.45100684663467</v>
      </c>
      <c r="T76" s="1"/>
      <c r="U76" s="1"/>
    </row>
    <row r="77" spans="1:21">
      <c r="A77" t="s">
        <v>110</v>
      </c>
      <c r="B77" s="22" t="s">
        <v>30</v>
      </c>
      <c r="C77" t="s">
        <v>31</v>
      </c>
      <c r="D77" s="5">
        <v>42775</v>
      </c>
      <c r="E77" s="1">
        <v>37.839399999999998</v>
      </c>
      <c r="F77" s="1">
        <v>1.47E-2</v>
      </c>
      <c r="G77" s="1">
        <v>14.5771</v>
      </c>
      <c r="H77" s="1">
        <v>46.018599999999999</v>
      </c>
      <c r="I77" s="1">
        <v>0.37590000000000001</v>
      </c>
      <c r="J77" s="1">
        <v>9.1999999999999998E-3</v>
      </c>
      <c r="K77" s="1">
        <v>0.20519999999999999</v>
      </c>
      <c r="L77" s="1">
        <v>6.6100000000000006E-2</v>
      </c>
      <c r="M77" s="1">
        <f t="shared" si="4"/>
        <v>99.106200000000015</v>
      </c>
      <c r="O77" s="14">
        <v>84.90816424951673</v>
      </c>
      <c r="T77" s="1"/>
      <c r="U77" s="1"/>
    </row>
    <row r="78" spans="1:21">
      <c r="A78" t="s">
        <v>111</v>
      </c>
      <c r="B78" s="22" t="s">
        <v>30</v>
      </c>
      <c r="C78" t="s">
        <v>31</v>
      </c>
      <c r="D78" s="5">
        <v>42775</v>
      </c>
      <c r="E78" s="1">
        <v>39.039099999999998</v>
      </c>
      <c r="F78" s="1">
        <v>3.0000000000000001E-3</v>
      </c>
      <c r="G78" s="1">
        <v>14.582599999999999</v>
      </c>
      <c r="H78" s="1">
        <v>45.7637</v>
      </c>
      <c r="I78" s="1">
        <v>0.35470000000000002</v>
      </c>
      <c r="J78" s="1">
        <v>0</v>
      </c>
      <c r="K78" s="1">
        <v>0.193</v>
      </c>
      <c r="L78" s="1">
        <v>5.1200000000000002E-2</v>
      </c>
      <c r="M78" s="1">
        <f t="shared" si="4"/>
        <v>99.987299999999976</v>
      </c>
      <c r="O78" s="14">
        <v>84.8319968255432</v>
      </c>
      <c r="T78" s="1"/>
      <c r="U78" s="1"/>
    </row>
    <row r="79" spans="1:21">
      <c r="A79" t="s">
        <v>112</v>
      </c>
      <c r="B79" s="22" t="s">
        <v>30</v>
      </c>
      <c r="C79" t="s">
        <v>31</v>
      </c>
      <c r="D79" s="5">
        <v>42775</v>
      </c>
      <c r="E79" s="1">
        <v>38.456699999999998</v>
      </c>
      <c r="F79" s="1">
        <v>2.9999999999999997E-4</v>
      </c>
      <c r="G79" s="1">
        <v>14.404999999999999</v>
      </c>
      <c r="H79" s="1">
        <v>46.494399999999999</v>
      </c>
      <c r="I79" s="1">
        <v>0.38700000000000001</v>
      </c>
      <c r="J79" s="1">
        <v>0</v>
      </c>
      <c r="K79" s="1">
        <v>0.22</v>
      </c>
      <c r="L79" s="1">
        <v>4.6600000000000003E-2</v>
      </c>
      <c r="M79" s="1">
        <f t="shared" si="4"/>
        <v>100.01</v>
      </c>
      <c r="O79" s="14">
        <v>85.189969133614142</v>
      </c>
      <c r="T79" s="1"/>
      <c r="U79" s="1"/>
    </row>
    <row r="80" spans="1:21">
      <c r="A80" t="s">
        <v>113</v>
      </c>
      <c r="B80" s="22" t="s">
        <v>30</v>
      </c>
      <c r="C80" t="s">
        <v>31</v>
      </c>
      <c r="D80" s="5">
        <v>42775</v>
      </c>
      <c r="E80" s="1">
        <v>38.4315</v>
      </c>
      <c r="F80" s="1">
        <v>6.7699999999999996E-2</v>
      </c>
      <c r="G80" s="1">
        <v>15.009</v>
      </c>
      <c r="H80" s="1">
        <v>45.757100000000001</v>
      </c>
      <c r="I80" s="1">
        <v>0.35899999999999999</v>
      </c>
      <c r="J80" s="1">
        <v>4.0899999999999999E-2</v>
      </c>
      <c r="K80" s="1">
        <v>0.2621</v>
      </c>
      <c r="L80" s="1">
        <v>0.1033</v>
      </c>
      <c r="M80" s="1">
        <f t="shared" si="4"/>
        <v>100.03059999999999</v>
      </c>
      <c r="O80" s="14">
        <v>84.455520141826483</v>
      </c>
      <c r="T80" s="1"/>
      <c r="U80" s="1"/>
    </row>
    <row r="81" spans="1:21">
      <c r="A81" t="s">
        <v>114</v>
      </c>
      <c r="B81" s="22" t="s">
        <v>30</v>
      </c>
      <c r="C81" t="s">
        <v>31</v>
      </c>
      <c r="D81" s="5">
        <v>42775</v>
      </c>
      <c r="E81" s="1">
        <v>38.827300000000001</v>
      </c>
      <c r="F81" s="1">
        <v>1.9199999999999998E-2</v>
      </c>
      <c r="G81" s="1">
        <v>14.8629</v>
      </c>
      <c r="H81" s="1">
        <v>45.3264</v>
      </c>
      <c r="I81" s="1">
        <v>0.3715</v>
      </c>
      <c r="J81" s="1">
        <v>1.3299999999999999E-2</v>
      </c>
      <c r="K81" s="1">
        <v>0.22389999999999999</v>
      </c>
      <c r="L81" s="1">
        <v>8.1600000000000006E-2</v>
      </c>
      <c r="M81" s="1">
        <f t="shared" si="4"/>
        <v>99.726099999999988</v>
      </c>
      <c r="O81" s="14">
        <v>84.459780011806444</v>
      </c>
      <c r="T81" s="1"/>
      <c r="U81" s="1"/>
    </row>
    <row r="82" spans="1:21">
      <c r="A82" t="s">
        <v>115</v>
      </c>
      <c r="B82" s="22" t="s">
        <v>30</v>
      </c>
      <c r="C82" t="s">
        <v>31</v>
      </c>
      <c r="D82" s="5">
        <v>42775</v>
      </c>
      <c r="E82" s="1">
        <v>38.741300000000003</v>
      </c>
      <c r="F82" s="1">
        <v>3.1899999999999998E-2</v>
      </c>
      <c r="G82" s="1">
        <v>14.876099999999999</v>
      </c>
      <c r="H82" s="1">
        <v>45.742699999999999</v>
      </c>
      <c r="I82" s="1">
        <v>0.3553</v>
      </c>
      <c r="J82" s="1">
        <v>0</v>
      </c>
      <c r="K82" s="1">
        <v>0.1996</v>
      </c>
      <c r="L82" s="1">
        <v>5.5E-2</v>
      </c>
      <c r="M82" s="1">
        <f t="shared" si="4"/>
        <v>100.00190000000001</v>
      </c>
      <c r="O82" s="14">
        <v>84.567818904781234</v>
      </c>
      <c r="T82" s="1"/>
      <c r="U82" s="1"/>
    </row>
    <row r="83" spans="1:21">
      <c r="A83" t="s">
        <v>116</v>
      </c>
      <c r="B83" s="22" t="s">
        <v>30</v>
      </c>
      <c r="C83" t="s">
        <v>31</v>
      </c>
      <c r="D83" s="5">
        <v>42775</v>
      </c>
      <c r="E83" s="1">
        <v>38.51</v>
      </c>
      <c r="F83" s="1">
        <v>3.3E-3</v>
      </c>
      <c r="G83" s="1">
        <v>14.5768</v>
      </c>
      <c r="H83" s="1">
        <v>46.019199999999998</v>
      </c>
      <c r="I83" s="1">
        <v>0.34649999999999997</v>
      </c>
      <c r="J83" s="1">
        <v>4.0000000000000002E-4</v>
      </c>
      <c r="K83" s="1">
        <v>0.21229999999999999</v>
      </c>
      <c r="L83" s="1">
        <v>6.6500000000000004E-2</v>
      </c>
      <c r="M83" s="1">
        <f t="shared" si="4"/>
        <v>99.734999999999999</v>
      </c>
      <c r="O83" s="14">
        <v>84.908595039412901</v>
      </c>
      <c r="T83" s="1"/>
      <c r="U83" s="1"/>
    </row>
    <row r="84" spans="1:21">
      <c r="A84" t="s">
        <v>117</v>
      </c>
      <c r="B84" s="22" t="s">
        <v>30</v>
      </c>
      <c r="C84" t="s">
        <v>31</v>
      </c>
      <c r="D84" s="5">
        <v>42775</v>
      </c>
      <c r="E84" s="1">
        <v>39.812800000000003</v>
      </c>
      <c r="F84" s="1">
        <v>0</v>
      </c>
      <c r="G84" s="1">
        <v>15.226699999999999</v>
      </c>
      <c r="H84" s="1">
        <v>45.427999999999997</v>
      </c>
      <c r="I84" s="1">
        <v>0.3518</v>
      </c>
      <c r="J84" s="1">
        <v>0</v>
      </c>
      <c r="K84" s="1">
        <v>0.20330000000000001</v>
      </c>
      <c r="L84" s="1">
        <v>5.7299999999999997E-2</v>
      </c>
      <c r="M84" s="1">
        <f t="shared" si="4"/>
        <v>101.07989999999999</v>
      </c>
      <c r="O84" s="14">
        <v>84.169586608110876</v>
      </c>
      <c r="T84" s="1"/>
      <c r="U84" s="1"/>
    </row>
    <row r="85" spans="1:21">
      <c r="A85" t="s">
        <v>118</v>
      </c>
      <c r="B85" s="22" t="s">
        <v>30</v>
      </c>
      <c r="C85" t="s">
        <v>31</v>
      </c>
      <c r="D85" s="5">
        <v>42775</v>
      </c>
      <c r="E85" s="1">
        <v>39.529699999999998</v>
      </c>
      <c r="F85" s="1">
        <v>8.6E-3</v>
      </c>
      <c r="G85" s="1">
        <v>14.8956</v>
      </c>
      <c r="H85" s="1">
        <v>44.802300000000002</v>
      </c>
      <c r="I85" s="1">
        <v>0.34250000000000003</v>
      </c>
      <c r="J85" s="1">
        <v>1.5E-3</v>
      </c>
      <c r="K85" s="1">
        <v>0.21579999999999999</v>
      </c>
      <c r="L85" s="1">
        <v>4.6399999999999997E-2</v>
      </c>
      <c r="M85" s="1">
        <f t="shared" si="4"/>
        <v>99.842399999999998</v>
      </c>
      <c r="O85" s="14">
        <v>84.277420054435282</v>
      </c>
      <c r="T85" s="1"/>
      <c r="U85" s="1"/>
    </row>
    <row r="86" spans="1:21">
      <c r="A86" t="s">
        <v>119</v>
      </c>
      <c r="B86" s="22" t="s">
        <v>30</v>
      </c>
      <c r="C86" t="s">
        <v>31</v>
      </c>
      <c r="D86" s="5">
        <v>42775</v>
      </c>
      <c r="E86" s="1">
        <v>39.9542</v>
      </c>
      <c r="F86" s="1">
        <v>2.29E-2</v>
      </c>
      <c r="G86" s="1">
        <v>14.7354</v>
      </c>
      <c r="H86" s="1">
        <v>45.357100000000003</v>
      </c>
      <c r="I86" s="1">
        <v>0.3624</v>
      </c>
      <c r="J86" s="1">
        <v>2.1299999999999999E-2</v>
      </c>
      <c r="K86" s="1">
        <v>0.22059999999999999</v>
      </c>
      <c r="L86" s="1">
        <v>7.5300000000000006E-2</v>
      </c>
      <c r="M86" s="1">
        <f t="shared" si="4"/>
        <v>100.7492</v>
      </c>
      <c r="O86" s="14">
        <v>84.581355991805822</v>
      </c>
      <c r="T86" s="1"/>
      <c r="U86" s="1"/>
    </row>
    <row r="87" spans="1:21">
      <c r="A87" t="s">
        <v>120</v>
      </c>
      <c r="B87" s="22" t="s">
        <v>30</v>
      </c>
      <c r="C87" t="s">
        <v>31</v>
      </c>
      <c r="D87" s="5">
        <v>42775</v>
      </c>
      <c r="E87" s="1">
        <v>38.518799999999999</v>
      </c>
      <c r="F87" s="1">
        <v>7.1000000000000004E-3</v>
      </c>
      <c r="G87" s="1">
        <v>14.8291</v>
      </c>
      <c r="H87" s="1">
        <v>45.960299999999997</v>
      </c>
      <c r="I87" s="1">
        <v>0.36080000000000001</v>
      </c>
      <c r="J87" s="1">
        <v>0</v>
      </c>
      <c r="K87" s="1">
        <v>0.23880000000000001</v>
      </c>
      <c r="L87" s="1">
        <v>6.9599999999999995E-2</v>
      </c>
      <c r="M87" s="1">
        <f t="shared" si="4"/>
        <v>99.984499999999997</v>
      </c>
      <c r="O87" s="14">
        <v>84.670770130151851</v>
      </c>
      <c r="T87" s="1"/>
      <c r="U87" s="1"/>
    </row>
    <row r="88" spans="1:21">
      <c r="A88" t="s">
        <v>121</v>
      </c>
      <c r="B88" s="22" t="s">
        <v>30</v>
      </c>
      <c r="C88" t="s">
        <v>31</v>
      </c>
      <c r="D88" s="5">
        <v>42775</v>
      </c>
      <c r="E88" s="1">
        <v>38.774999999999999</v>
      </c>
      <c r="F88" s="1">
        <v>1.3299999999999999E-2</v>
      </c>
      <c r="G88" s="1">
        <v>14.506399999999999</v>
      </c>
      <c r="H88" s="1">
        <v>45.501800000000003</v>
      </c>
      <c r="I88" s="1">
        <v>0.39040000000000002</v>
      </c>
      <c r="J88" s="1">
        <v>0</v>
      </c>
      <c r="K88" s="1">
        <v>0.21360000000000001</v>
      </c>
      <c r="L88" s="1">
        <v>5.3600000000000002E-2</v>
      </c>
      <c r="M88" s="1">
        <f t="shared" si="4"/>
        <v>99.454100000000011</v>
      </c>
      <c r="O88" s="14">
        <v>84.825559354378285</v>
      </c>
      <c r="T88" s="1"/>
      <c r="U88" s="1"/>
    </row>
    <row r="89" spans="1:21">
      <c r="A89" t="s">
        <v>122</v>
      </c>
      <c r="B89" s="22" t="s">
        <v>30</v>
      </c>
      <c r="C89" t="s">
        <v>31</v>
      </c>
      <c r="D89" s="5">
        <v>42775</v>
      </c>
      <c r="E89" s="1">
        <v>39.468699999999998</v>
      </c>
      <c r="F89" s="1">
        <v>9.4999999999999998E-3</v>
      </c>
      <c r="G89" s="1">
        <v>14.9145</v>
      </c>
      <c r="H89" s="1">
        <v>45.541899999999998</v>
      </c>
      <c r="I89" s="1">
        <v>0.34689999999999999</v>
      </c>
      <c r="J89" s="1">
        <v>3.09E-2</v>
      </c>
      <c r="K89" s="1">
        <v>0.24349999999999999</v>
      </c>
      <c r="L89" s="1">
        <v>4.2799999999999998E-2</v>
      </c>
      <c r="M89" s="1">
        <f t="shared" si="4"/>
        <v>100.59870000000001</v>
      </c>
      <c r="O89" s="14">
        <v>84.476539045230766</v>
      </c>
      <c r="T89" s="1"/>
      <c r="U89" s="1"/>
    </row>
    <row r="90" spans="1:21">
      <c r="A90" t="s">
        <v>123</v>
      </c>
      <c r="B90" s="22" t="s">
        <v>30</v>
      </c>
      <c r="C90" t="s">
        <v>31</v>
      </c>
      <c r="D90" s="5">
        <v>42775</v>
      </c>
      <c r="E90" s="1">
        <v>38.713799999999999</v>
      </c>
      <c r="F90" s="1">
        <v>4.0300000000000002E-2</v>
      </c>
      <c r="G90" s="1">
        <v>14.591799999999999</v>
      </c>
      <c r="H90" s="1">
        <v>46.110100000000003</v>
      </c>
      <c r="I90" s="1">
        <v>0.33040000000000003</v>
      </c>
      <c r="J90" s="1">
        <v>0</v>
      </c>
      <c r="K90" s="1">
        <v>0.25629999999999997</v>
      </c>
      <c r="L90" s="1">
        <v>7.0900000000000005E-2</v>
      </c>
      <c r="M90" s="1">
        <f t="shared" si="4"/>
        <v>100.11359999999999</v>
      </c>
      <c r="O90" s="14">
        <v>84.920697758971343</v>
      </c>
      <c r="T90" s="1"/>
      <c r="U90" s="1"/>
    </row>
    <row r="91" spans="1:21">
      <c r="A91" t="s">
        <v>124</v>
      </c>
      <c r="B91" s="22" t="s">
        <v>30</v>
      </c>
      <c r="C91" t="s">
        <v>31</v>
      </c>
      <c r="D91" s="5">
        <v>42775</v>
      </c>
      <c r="E91" s="1">
        <v>39.201000000000001</v>
      </c>
      <c r="F91" s="1">
        <v>1.9E-3</v>
      </c>
      <c r="G91" s="1">
        <v>15.009399999999999</v>
      </c>
      <c r="H91" s="1">
        <v>45.3538</v>
      </c>
      <c r="I91" s="1">
        <v>0.34010000000000001</v>
      </c>
      <c r="J91" s="1">
        <v>0</v>
      </c>
      <c r="K91" s="1">
        <v>0.24990000000000001</v>
      </c>
      <c r="L91" s="1">
        <v>5.9900000000000002E-2</v>
      </c>
      <c r="M91" s="1">
        <f t="shared" si="4"/>
        <v>100.21600000000001</v>
      </c>
      <c r="O91" s="14">
        <v>84.338589518775109</v>
      </c>
      <c r="T91" s="1"/>
      <c r="U91" s="1"/>
    </row>
    <row r="92" spans="1:21">
      <c r="A92" t="s">
        <v>125</v>
      </c>
      <c r="B92" s="22" t="s">
        <v>30</v>
      </c>
      <c r="C92" t="s">
        <v>31</v>
      </c>
      <c r="D92" s="5">
        <v>42775</v>
      </c>
      <c r="E92" s="1">
        <v>39.708500000000001</v>
      </c>
      <c r="F92" s="1">
        <v>6.1000000000000004E-3</v>
      </c>
      <c r="G92" s="1">
        <v>14.844799999999999</v>
      </c>
      <c r="H92" s="1">
        <v>45.557099999999998</v>
      </c>
      <c r="I92" s="1">
        <v>0.33960000000000001</v>
      </c>
      <c r="J92" s="1">
        <v>1.32E-2</v>
      </c>
      <c r="K92" s="1">
        <v>0.2248</v>
      </c>
      <c r="L92" s="1">
        <v>7.3999999999999996E-2</v>
      </c>
      <c r="M92" s="1">
        <f t="shared" si="4"/>
        <v>100.7681</v>
      </c>
      <c r="O92" s="14">
        <v>84.542229215366063</v>
      </c>
      <c r="T92" s="1"/>
      <c r="U92" s="1"/>
    </row>
    <row r="93" spans="1:21">
      <c r="A93" t="s">
        <v>126</v>
      </c>
      <c r="B93" s="22" t="s">
        <v>30</v>
      </c>
      <c r="C93" t="s">
        <v>31</v>
      </c>
      <c r="D93" s="5">
        <v>42775</v>
      </c>
      <c r="E93" s="1">
        <v>39.623899999999999</v>
      </c>
      <c r="F93" s="1">
        <v>2.3E-2</v>
      </c>
      <c r="G93" s="1">
        <v>14.917999999999999</v>
      </c>
      <c r="H93" s="1">
        <v>45.361199999999997</v>
      </c>
      <c r="I93" s="1">
        <v>0.3649</v>
      </c>
      <c r="J93" s="1">
        <v>1.47E-2</v>
      </c>
      <c r="K93" s="1">
        <v>0.2737</v>
      </c>
      <c r="L93" s="1">
        <v>6.8400000000000002E-2</v>
      </c>
      <c r="M93" s="1">
        <f t="shared" ref="M93:M95" si="5">SUM(E93:L93)</f>
        <v>100.6478</v>
      </c>
      <c r="O93" s="14">
        <v>84.421246188045259</v>
      </c>
      <c r="T93" s="1"/>
      <c r="U93" s="1"/>
    </row>
    <row r="94" spans="1:21" s="15" customFormat="1">
      <c r="A94" t="s">
        <v>127</v>
      </c>
      <c r="B94" s="22" t="s">
        <v>30</v>
      </c>
      <c r="C94" t="s">
        <v>31</v>
      </c>
      <c r="D94" s="5">
        <v>42775</v>
      </c>
      <c r="E94" s="1">
        <v>38.813200000000002</v>
      </c>
      <c r="F94" s="1">
        <v>3.1899999999999998E-2</v>
      </c>
      <c r="G94" s="1">
        <v>15.542</v>
      </c>
      <c r="H94" s="1">
        <v>45.259799999999998</v>
      </c>
      <c r="I94" s="1">
        <v>0.38529999999999998</v>
      </c>
      <c r="J94" s="1">
        <v>0</v>
      </c>
      <c r="K94" s="1">
        <v>0.22919999999999999</v>
      </c>
      <c r="L94" s="1">
        <v>0.1183</v>
      </c>
      <c r="M94" s="1">
        <f t="shared" si="5"/>
        <v>100.37970000000001</v>
      </c>
      <c r="N94"/>
      <c r="O94" s="14">
        <v>83.844395906159647</v>
      </c>
      <c r="P94" s="17"/>
      <c r="Q94" s="17"/>
      <c r="R94" s="17"/>
      <c r="S94" s="17"/>
      <c r="T94" s="1"/>
      <c r="U94" s="1"/>
    </row>
    <row r="95" spans="1:21">
      <c r="A95" t="s">
        <v>128</v>
      </c>
      <c r="B95" s="22" t="s">
        <v>30</v>
      </c>
      <c r="C95" t="s">
        <v>31</v>
      </c>
      <c r="D95" s="5">
        <v>42775</v>
      </c>
      <c r="E95" s="1">
        <v>39.542700000000004</v>
      </c>
      <c r="F95" s="1">
        <v>0</v>
      </c>
      <c r="G95" s="1">
        <v>14.7887</v>
      </c>
      <c r="H95" s="1">
        <v>45.107799999999997</v>
      </c>
      <c r="I95" s="1">
        <v>0.40360000000000001</v>
      </c>
      <c r="J95" s="1">
        <v>0</v>
      </c>
      <c r="K95" s="1">
        <v>0.23830000000000001</v>
      </c>
      <c r="L95" s="1">
        <v>2.7799999999999998E-2</v>
      </c>
      <c r="M95" s="1">
        <f t="shared" si="5"/>
        <v>100.10889999999999</v>
      </c>
      <c r="O95" s="14">
        <v>84.462015577533862</v>
      </c>
      <c r="T95" s="1"/>
      <c r="U95" s="1"/>
    </row>
    <row r="96" spans="1:21">
      <c r="A96" s="15" t="s">
        <v>129</v>
      </c>
      <c r="B96" s="15"/>
      <c r="C96" s="15"/>
      <c r="D96" s="15"/>
      <c r="E96" s="16">
        <f>AVERAGE(E29:E95)</f>
        <v>39.045292537313451</v>
      </c>
      <c r="F96" s="16">
        <f>AVERAGE(F29:F95)</f>
        <v>2.1741791044776124E-2</v>
      </c>
      <c r="G96" s="16">
        <f>AVERAGE(G29:G95)</f>
        <v>14.915489552238808</v>
      </c>
      <c r="H96" s="16">
        <f>AVERAGE(H29:H95)</f>
        <v>45.524925373134316</v>
      </c>
      <c r="I96" s="16">
        <f t="shared" ref="I96:L96" si="6">AVERAGE(I29:I95)</f>
        <v>0.36629701492537314</v>
      </c>
      <c r="J96" s="16">
        <f t="shared" si="6"/>
        <v>9.5880597014925389E-3</v>
      </c>
      <c r="K96" s="16">
        <f>AVERAGE(K29:K95)</f>
        <v>0.22719402985074633</v>
      </c>
      <c r="L96" s="16">
        <f t="shared" si="6"/>
        <v>6.7456716417910442E-2</v>
      </c>
      <c r="M96" s="15"/>
      <c r="N96" s="15"/>
      <c r="O96" s="17">
        <f t="shared" ref="O96" si="7">AVERAGE(O29:O95)</f>
        <v>84.468631008494327</v>
      </c>
      <c r="T96" s="1"/>
      <c r="U96" s="1"/>
    </row>
    <row r="97" spans="1:21">
      <c r="T97" s="1"/>
      <c r="U97" s="1"/>
    </row>
    <row r="98" spans="1:21" s="18" customForma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T98" s="1"/>
      <c r="U98" s="1"/>
    </row>
    <row r="99" spans="1:21">
      <c r="A99" s="19" t="s">
        <v>130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T99" s="1"/>
      <c r="U99" s="1"/>
    </row>
    <row r="100" spans="1:2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20"/>
      <c r="O100" s="18"/>
      <c r="T100" s="1"/>
      <c r="U100" s="1"/>
    </row>
    <row r="101" spans="1:21">
      <c r="A101" s="22" t="s">
        <v>131</v>
      </c>
      <c r="B101" s="22" t="s">
        <v>30</v>
      </c>
      <c r="C101" s="22" t="s">
        <v>180</v>
      </c>
      <c r="D101" s="22"/>
      <c r="E101" s="1">
        <v>39.55170492801949</v>
      </c>
      <c r="F101" s="1">
        <v>4.3885664817724206E-2</v>
      </c>
      <c r="G101" s="1">
        <v>15.095666741479372</v>
      </c>
      <c r="H101" s="1">
        <v>44.463192151078907</v>
      </c>
      <c r="I101" s="1">
        <v>0.2853570168969829</v>
      </c>
      <c r="J101" s="1">
        <v>1.3225816794382639E-2</v>
      </c>
      <c r="K101" s="1">
        <v>0.20970935265638532</v>
      </c>
      <c r="L101" s="1">
        <v>4.7793292506973617E-2</v>
      </c>
      <c r="M101" s="1">
        <f t="shared" ref="M101:M125" si="8">SUM(E101:L101)</f>
        <v>99.710534964250215</v>
      </c>
      <c r="O101" s="14">
        <v>84.131441236977025</v>
      </c>
      <c r="T101" s="1"/>
      <c r="U101" s="1"/>
    </row>
    <row r="102" spans="1:21">
      <c r="A102" s="22" t="s">
        <v>132</v>
      </c>
      <c r="B102" s="22" t="s">
        <v>30</v>
      </c>
      <c r="C102" s="22" t="s">
        <v>180</v>
      </c>
      <c r="D102" s="22"/>
      <c r="E102" s="1">
        <v>38.721278942008517</v>
      </c>
      <c r="F102" s="1">
        <v>2.5409310855299499E-2</v>
      </c>
      <c r="G102" s="1">
        <v>19.865260350025814</v>
      </c>
      <c r="H102" s="1">
        <v>40.568224501806775</v>
      </c>
      <c r="I102" s="1">
        <v>0.21803799947373603</v>
      </c>
      <c r="J102" s="1">
        <v>1.5265672924923019E-2</v>
      </c>
      <c r="K102" s="1">
        <v>0.33092363347119308</v>
      </c>
      <c r="L102" s="1">
        <v>1.5165240866206421E-2</v>
      </c>
      <c r="M102" s="1">
        <f t="shared" si="8"/>
        <v>99.759565651432467</v>
      </c>
      <c r="O102" s="14">
        <v>78.613764355034121</v>
      </c>
      <c r="T102" s="1"/>
      <c r="U102" s="1"/>
    </row>
    <row r="103" spans="1:21">
      <c r="A103" s="22" t="s">
        <v>133</v>
      </c>
      <c r="B103" s="22" t="s">
        <v>30</v>
      </c>
      <c r="C103" s="22" t="s">
        <v>180</v>
      </c>
      <c r="D103" s="22"/>
      <c r="E103" s="1">
        <v>39.378468772331274</v>
      </c>
      <c r="F103" s="1">
        <v>4.144080585184607E-2</v>
      </c>
      <c r="G103" s="1">
        <v>18.816652735143713</v>
      </c>
      <c r="H103" s="1">
        <v>40.916933420797001</v>
      </c>
      <c r="I103" s="1">
        <v>0.29129854259761073</v>
      </c>
      <c r="J103" s="1">
        <v>1.2634392028001854E-2</v>
      </c>
      <c r="K103" s="1">
        <v>0.29988992917665197</v>
      </c>
      <c r="L103" s="1">
        <v>2.5268784056003708E-2</v>
      </c>
      <c r="M103" s="1">
        <f t="shared" si="8"/>
        <v>99.782587381982125</v>
      </c>
      <c r="O103" s="14">
        <v>79.650442112222123</v>
      </c>
      <c r="T103" s="1"/>
      <c r="U103" s="1"/>
    </row>
    <row r="104" spans="1:21">
      <c r="A104" s="22" t="s">
        <v>134</v>
      </c>
      <c r="B104" s="22" t="s">
        <v>30</v>
      </c>
      <c r="C104" s="22" t="s">
        <v>180</v>
      </c>
      <c r="D104" s="22"/>
      <c r="E104" s="1">
        <v>39.088981136167824</v>
      </c>
      <c r="F104" s="1">
        <v>4.1571524108471557E-2</v>
      </c>
      <c r="G104" s="1">
        <v>17.302992145592714</v>
      </c>
      <c r="H104" s="1">
        <v>42.636518274400174</v>
      </c>
      <c r="I104" s="1">
        <v>0.32323366208978244</v>
      </c>
      <c r="J104" s="1">
        <v>1.2551788680094069E-2</v>
      </c>
      <c r="K104" s="1">
        <v>0.30284955727330964</v>
      </c>
      <c r="L104" s="1">
        <v>4.478478201057564E-2</v>
      </c>
      <c r="M104" s="1">
        <f t="shared" si="8"/>
        <v>99.753482870322941</v>
      </c>
      <c r="O104" s="14">
        <v>81.602098126983506</v>
      </c>
      <c r="T104" s="1"/>
      <c r="U104" s="1"/>
    </row>
    <row r="105" spans="1:21">
      <c r="A105" s="22" t="s">
        <v>135</v>
      </c>
      <c r="B105" s="22" t="s">
        <v>30</v>
      </c>
      <c r="C105" s="22" t="s">
        <v>180</v>
      </c>
      <c r="D105" s="22"/>
      <c r="E105" s="1">
        <v>39.031984691363498</v>
      </c>
      <c r="F105" s="1">
        <v>3.4664105822259796E-2</v>
      </c>
      <c r="G105" s="1">
        <v>19.593079674036485</v>
      </c>
      <c r="H105" s="1">
        <v>40.500170801335372</v>
      </c>
      <c r="I105" s="1">
        <v>0.24143952776201882</v>
      </c>
      <c r="J105" s="1">
        <v>1.6525910915263394E-2</v>
      </c>
      <c r="K105" s="1">
        <v>0.27872359507084477</v>
      </c>
      <c r="L105" s="1">
        <v>3.7687138306759203E-2</v>
      </c>
      <c r="M105" s="1">
        <f t="shared" si="8"/>
        <v>99.734275444612507</v>
      </c>
      <c r="O105" s="14">
        <v>78.816777842322168</v>
      </c>
      <c r="T105" s="1"/>
      <c r="U105" s="1"/>
    </row>
    <row r="106" spans="1:21">
      <c r="A106" s="22" t="s">
        <v>136</v>
      </c>
      <c r="B106" s="22" t="s">
        <v>30</v>
      </c>
      <c r="C106" s="22" t="s">
        <v>180</v>
      </c>
      <c r="D106" s="22"/>
      <c r="E106" s="1">
        <v>39.893308161492911</v>
      </c>
      <c r="F106" s="1">
        <v>3.8442069712982647E-2</v>
      </c>
      <c r="G106" s="1">
        <v>12.717180082982541</v>
      </c>
      <c r="H106" s="1">
        <v>46.478776857874031</v>
      </c>
      <c r="I106" s="1">
        <v>0.30632895341968375</v>
      </c>
      <c r="J106" s="1">
        <v>8.755131060286624E-3</v>
      </c>
      <c r="K106" s="1">
        <v>0.18496472285984841</v>
      </c>
      <c r="L106" s="1">
        <v>4.8505438747794852E-2</v>
      </c>
      <c r="M106" s="1">
        <f t="shared" si="8"/>
        <v>99.676261418150062</v>
      </c>
      <c r="O106" s="14">
        <v>86.805027101844288</v>
      </c>
      <c r="T106" s="1"/>
      <c r="U106" s="1"/>
    </row>
    <row r="107" spans="1:21">
      <c r="A107" s="22" t="s">
        <v>137</v>
      </c>
      <c r="B107" s="22" t="s">
        <v>30</v>
      </c>
      <c r="C107" s="22" t="s">
        <v>180</v>
      </c>
      <c r="D107" s="22"/>
      <c r="E107" s="1">
        <v>39.027235983107758</v>
      </c>
      <c r="F107" s="1">
        <v>2.2549843711462673E-2</v>
      </c>
      <c r="G107" s="1">
        <v>19.596720205767326</v>
      </c>
      <c r="H107" s="1">
        <v>40.520559115321319</v>
      </c>
      <c r="I107" s="1">
        <v>0.23314927694530158</v>
      </c>
      <c r="J107" s="1">
        <v>1.3086962868259588E-2</v>
      </c>
      <c r="K107" s="1">
        <v>0.33019414006070347</v>
      </c>
      <c r="L107" s="1">
        <v>5.6374609278656684E-3</v>
      </c>
      <c r="M107" s="1">
        <f t="shared" si="8"/>
        <v>99.749132988709988</v>
      </c>
      <c r="O107" s="14">
        <v>78.822078259473244</v>
      </c>
      <c r="T107" s="1"/>
      <c r="U107" s="1"/>
    </row>
    <row r="108" spans="1:21">
      <c r="A108" s="22" t="s">
        <v>138</v>
      </c>
      <c r="B108" s="22" t="s">
        <v>30</v>
      </c>
      <c r="C108" s="22" t="s">
        <v>180</v>
      </c>
      <c r="D108" s="22"/>
      <c r="E108" s="1">
        <v>39.741963559647495</v>
      </c>
      <c r="F108" s="1">
        <v>3.1685519216364977E-2</v>
      </c>
      <c r="G108" s="1">
        <v>15.756426595380931</v>
      </c>
      <c r="H108" s="1">
        <v>43.728723825605307</v>
      </c>
      <c r="I108" s="1">
        <v>0.26280932236105242</v>
      </c>
      <c r="J108" s="1">
        <v>3.4092014346721795E-3</v>
      </c>
      <c r="K108" s="1">
        <v>0.24115086618784093</v>
      </c>
      <c r="L108" s="1">
        <v>1.2533828803941839E-2</v>
      </c>
      <c r="M108" s="1">
        <f t="shared" si="8"/>
        <v>99.778702718637604</v>
      </c>
      <c r="O108" s="14">
        <v>83.32090760993475</v>
      </c>
      <c r="T108" s="1"/>
      <c r="U108" s="1"/>
    </row>
    <row r="109" spans="1:21">
      <c r="A109" s="22" t="s">
        <v>139</v>
      </c>
      <c r="B109" s="22" t="s">
        <v>30</v>
      </c>
      <c r="C109" s="22" t="s">
        <v>180</v>
      </c>
      <c r="D109" s="22"/>
      <c r="E109" s="1">
        <v>39.670018612215955</v>
      </c>
      <c r="F109" s="1">
        <v>4.695881228466714E-2</v>
      </c>
      <c r="G109" s="1">
        <v>16.510758707282346</v>
      </c>
      <c r="H109" s="1">
        <v>42.909572039957318</v>
      </c>
      <c r="I109" s="1">
        <v>0.29706991119141363</v>
      </c>
      <c r="J109" s="1">
        <v>0</v>
      </c>
      <c r="K109" s="1">
        <v>0.25887808746633029</v>
      </c>
      <c r="L109" s="1">
        <v>4.3834942797918899E-2</v>
      </c>
      <c r="M109" s="1">
        <f t="shared" si="8"/>
        <v>99.73709111319593</v>
      </c>
      <c r="O109" s="14">
        <v>82.388146142936719</v>
      </c>
      <c r="T109" s="1"/>
      <c r="U109" s="1"/>
    </row>
    <row r="110" spans="1:21">
      <c r="A110" s="22" t="s">
        <v>140</v>
      </c>
      <c r="B110" s="22" t="s">
        <v>30</v>
      </c>
      <c r="C110" s="22" t="s">
        <v>180</v>
      </c>
      <c r="D110" s="22"/>
      <c r="E110" s="1">
        <v>38.980775007509756</v>
      </c>
      <c r="F110" s="1">
        <v>2.2629418243716826E-2</v>
      </c>
      <c r="G110" s="1">
        <v>19.680384499849804</v>
      </c>
      <c r="H110" s="1">
        <v>40.571242615400024</v>
      </c>
      <c r="I110" s="1">
        <v>0.15159707619905877</v>
      </c>
      <c r="J110" s="1">
        <v>3.6948032442174816E-2</v>
      </c>
      <c r="K110" s="1">
        <v>0.31330729948933611</v>
      </c>
      <c r="L110" s="1">
        <v>8.3108040452588346E-3</v>
      </c>
      <c r="M110" s="1">
        <f t="shared" si="8"/>
        <v>99.765194753179131</v>
      </c>
      <c r="O110" s="14">
        <v>78.771786007057059</v>
      </c>
      <c r="T110" s="1"/>
      <c r="U110" s="1"/>
    </row>
    <row r="111" spans="1:21">
      <c r="A111" s="22" t="s">
        <v>141</v>
      </c>
      <c r="B111" s="22" t="s">
        <v>30</v>
      </c>
      <c r="C111" s="22" t="s">
        <v>180</v>
      </c>
      <c r="D111" s="22"/>
      <c r="E111" s="1">
        <v>39.462932348799697</v>
      </c>
      <c r="F111" s="1">
        <v>4.2785432062559116E-2</v>
      </c>
      <c r="G111" s="1">
        <v>17.427731789576018</v>
      </c>
      <c r="H111" s="1">
        <v>42.262063784441764</v>
      </c>
      <c r="I111" s="1">
        <v>0.30010063615710486</v>
      </c>
      <c r="J111" s="1">
        <v>5.423505472718762E-3</v>
      </c>
      <c r="K111" s="1">
        <v>0.24375644041274877</v>
      </c>
      <c r="L111" s="1">
        <v>3.4047562134290013E-2</v>
      </c>
      <c r="M111" s="1">
        <f t="shared" si="8"/>
        <v>99.778841499056909</v>
      </c>
      <c r="O111" s="14">
        <v>81.360604342568209</v>
      </c>
      <c r="T111" s="1"/>
      <c r="U111" s="1"/>
    </row>
    <row r="112" spans="1:21">
      <c r="A112" s="22" t="s">
        <v>142</v>
      </c>
      <c r="B112" s="22" t="s">
        <v>30</v>
      </c>
      <c r="C112" s="22" t="s">
        <v>180</v>
      </c>
      <c r="D112" s="22"/>
      <c r="E112" s="1">
        <v>40.621801767384817</v>
      </c>
      <c r="F112" s="1">
        <v>6.253204515979853E-2</v>
      </c>
      <c r="G112" s="1">
        <v>11.673787813288564</v>
      </c>
      <c r="H112" s="1">
        <v>46.739185072736234</v>
      </c>
      <c r="I112" s="1">
        <v>0.28823050397611316</v>
      </c>
      <c r="J112" s="1">
        <v>1.3270466175391328E-2</v>
      </c>
      <c r="K112" s="1">
        <v>0.17824648885582445</v>
      </c>
      <c r="L112" s="1">
        <v>5.4992007560144371E-2</v>
      </c>
      <c r="M112" s="1">
        <f t="shared" si="8"/>
        <v>99.63204616513687</v>
      </c>
      <c r="O112" s="14">
        <v>87.814967322730539</v>
      </c>
      <c r="T112" s="1"/>
      <c r="U112" s="1"/>
    </row>
    <row r="113" spans="1:21">
      <c r="A113" s="22" t="s">
        <v>143</v>
      </c>
      <c r="B113" s="22" t="s">
        <v>30</v>
      </c>
      <c r="C113" s="22" t="s">
        <v>180</v>
      </c>
      <c r="D113" s="22"/>
      <c r="E113" s="1">
        <v>38.841130765415784</v>
      </c>
      <c r="F113" s="1">
        <v>4.9897382756270953E-2</v>
      </c>
      <c r="G113" s="1">
        <v>19.00666911281446</v>
      </c>
      <c r="H113" s="1">
        <v>41.257575329927548</v>
      </c>
      <c r="I113" s="1">
        <v>0.23325766403638581</v>
      </c>
      <c r="J113" s="1">
        <v>1.3910785495687658E-2</v>
      </c>
      <c r="K113" s="1">
        <v>0.30331560548205916</v>
      </c>
      <c r="L113" s="1">
        <v>3.6994625195053414E-2</v>
      </c>
      <c r="M113" s="1">
        <f t="shared" si="8"/>
        <v>99.74275127112324</v>
      </c>
      <c r="O113" s="14">
        <v>79.621950231012406</v>
      </c>
      <c r="T113" s="1"/>
      <c r="U113" s="1"/>
    </row>
    <row r="114" spans="1:21">
      <c r="A114" s="22" t="s">
        <v>144</v>
      </c>
      <c r="B114" s="22" t="s">
        <v>30</v>
      </c>
      <c r="C114" s="22" t="s">
        <v>180</v>
      </c>
      <c r="D114" s="22"/>
      <c r="E114" s="1">
        <v>38.46396510349318</v>
      </c>
      <c r="F114" s="1">
        <v>5.1804541665868779E-2</v>
      </c>
      <c r="G114" s="1">
        <v>21.110552302933609</v>
      </c>
      <c r="H114" s="1">
        <v>39.605882335155222</v>
      </c>
      <c r="I114" s="1">
        <v>0.17254742282483915</v>
      </c>
      <c r="J114" s="1">
        <v>1.0481852788424808E-2</v>
      </c>
      <c r="K114" s="1">
        <v>0.34317989177486996</v>
      </c>
      <c r="L114" s="1">
        <v>2.015740920850925E-4</v>
      </c>
      <c r="M114" s="1">
        <f t="shared" si="8"/>
        <v>99.758615024728101</v>
      </c>
      <c r="O114" s="14">
        <v>77.15336392247869</v>
      </c>
      <c r="T114" s="1"/>
      <c r="U114" s="1"/>
    </row>
    <row r="115" spans="1:21">
      <c r="A115" s="22" t="s">
        <v>145</v>
      </c>
      <c r="B115" s="22" t="s">
        <v>30</v>
      </c>
      <c r="C115" s="22" t="s">
        <v>180</v>
      </c>
      <c r="D115" s="22"/>
      <c r="E115" s="1">
        <v>38.946570070863856</v>
      </c>
      <c r="F115" s="1">
        <v>2.9455641707184864E-2</v>
      </c>
      <c r="G115" s="1">
        <v>20.4233797643749</v>
      </c>
      <c r="H115" s="1">
        <v>39.757000974841468</v>
      </c>
      <c r="I115" s="1">
        <v>0.24446178831813292</v>
      </c>
      <c r="J115" s="1">
        <v>1.1121007583324899E-2</v>
      </c>
      <c r="K115" s="1">
        <v>0.32701773650425653</v>
      </c>
      <c r="L115" s="1">
        <v>1.2022710900891784E-2</v>
      </c>
      <c r="M115" s="1">
        <f t="shared" si="8"/>
        <v>99.751029695094019</v>
      </c>
      <c r="O115" s="14">
        <v>77.797291035986277</v>
      </c>
      <c r="T115" s="1"/>
      <c r="U115" s="1"/>
    </row>
    <row r="116" spans="1:21">
      <c r="A116" s="22" t="s">
        <v>146</v>
      </c>
      <c r="B116" s="22" t="s">
        <v>30</v>
      </c>
      <c r="C116" s="22" t="s">
        <v>180</v>
      </c>
      <c r="D116" s="22"/>
      <c r="E116" s="1">
        <v>39.709696487164635</v>
      </c>
      <c r="F116" s="1">
        <v>5.1068004889660928E-2</v>
      </c>
      <c r="G116" s="1">
        <v>15.316279836582384</v>
      </c>
      <c r="H116" s="1">
        <v>44.063444959145592</v>
      </c>
      <c r="I116" s="1">
        <v>0.29494788650839604</v>
      </c>
      <c r="J116" s="1">
        <v>6.7353471015891399E-3</v>
      </c>
      <c r="K116" s="1">
        <v>0.21492794183876981</v>
      </c>
      <c r="L116" s="1">
        <v>6.4136588818117471E-2</v>
      </c>
      <c r="M116" s="1">
        <f t="shared" si="8"/>
        <v>99.721237052049119</v>
      </c>
      <c r="O116" s="14">
        <v>83.814644379822511</v>
      </c>
      <c r="T116" s="1"/>
      <c r="U116" s="1"/>
    </row>
    <row r="117" spans="1:21">
      <c r="A117" s="22" t="s">
        <v>147</v>
      </c>
      <c r="B117" s="22" t="s">
        <v>30</v>
      </c>
      <c r="C117" s="22" t="s">
        <v>180</v>
      </c>
      <c r="D117" s="22"/>
      <c r="E117" s="1">
        <v>39.430340694393692</v>
      </c>
      <c r="F117" s="1">
        <v>3.6840531832333309E-2</v>
      </c>
      <c r="G117" s="1">
        <v>15.941683249938855</v>
      </c>
      <c r="H117" s="1">
        <v>43.743702634500657</v>
      </c>
      <c r="I117" s="1">
        <v>0.30338077306735678</v>
      </c>
      <c r="J117" s="1">
        <v>9.2604615534826896E-3</v>
      </c>
      <c r="K117" s="1">
        <v>0.23704768433099707</v>
      </c>
      <c r="L117" s="1">
        <v>2.908992814083149E-2</v>
      </c>
      <c r="M117" s="1">
        <f t="shared" si="8"/>
        <v>99.731345957758208</v>
      </c>
      <c r="O117" s="14">
        <v>83.162627104751337</v>
      </c>
      <c r="T117" s="1"/>
      <c r="U117" s="1"/>
    </row>
    <row r="118" spans="1:21">
      <c r="A118" s="22" t="s">
        <v>148</v>
      </c>
      <c r="B118" s="22" t="s">
        <v>30</v>
      </c>
      <c r="C118" s="22" t="s">
        <v>180</v>
      </c>
      <c r="D118" s="22"/>
      <c r="E118" s="1">
        <v>39.851612008513776</v>
      </c>
      <c r="F118" s="1">
        <v>4.1704602781244791E-2</v>
      </c>
      <c r="G118" s="1">
        <v>14.206698060685724</v>
      </c>
      <c r="H118" s="1">
        <v>45.032529590169368</v>
      </c>
      <c r="I118" s="1">
        <v>0.28067700136871487</v>
      </c>
      <c r="J118" s="1">
        <v>7.43648338749907E-3</v>
      </c>
      <c r="K118" s="1">
        <v>0.19254462392497593</v>
      </c>
      <c r="L118" s="1">
        <v>4.9744044281243779E-2</v>
      </c>
      <c r="M118" s="1">
        <f t="shared" si="8"/>
        <v>99.662946415112529</v>
      </c>
      <c r="O118" s="14">
        <v>85.087219250050737</v>
      </c>
      <c r="T118" s="1"/>
      <c r="U118" s="1"/>
    </row>
    <row r="119" spans="1:21">
      <c r="A119" s="22" t="s">
        <v>149</v>
      </c>
      <c r="B119" s="22" t="s">
        <v>30</v>
      </c>
      <c r="C119" s="22" t="s">
        <v>180</v>
      </c>
      <c r="D119" s="22"/>
      <c r="E119" s="1">
        <v>39.207664126214709</v>
      </c>
      <c r="F119" s="1">
        <v>2.7911170190870228E-2</v>
      </c>
      <c r="G119" s="1">
        <v>18.51865982207131</v>
      </c>
      <c r="H119" s="1">
        <v>41.351101437023658</v>
      </c>
      <c r="I119" s="1">
        <v>0.2876456927944</v>
      </c>
      <c r="J119" s="1">
        <v>6.0239935663748698E-3</v>
      </c>
      <c r="K119" s="1">
        <v>0.30822767081284752</v>
      </c>
      <c r="L119" s="1">
        <v>2.5401172871547372E-2</v>
      </c>
      <c r="M119" s="1">
        <f t="shared" si="8"/>
        <v>99.732635085545709</v>
      </c>
      <c r="O119" s="14">
        <v>80.076888828112899</v>
      </c>
      <c r="T119" s="1"/>
      <c r="U119" s="1"/>
    </row>
    <row r="120" spans="1:21">
      <c r="A120" s="22" t="s">
        <v>150</v>
      </c>
      <c r="B120" s="22" t="s">
        <v>30</v>
      </c>
      <c r="C120" s="22" t="s">
        <v>180</v>
      </c>
      <c r="D120" s="22"/>
      <c r="E120" s="1">
        <v>38.684234283937371</v>
      </c>
      <c r="F120" s="1">
        <v>3.7415614248026398E-2</v>
      </c>
      <c r="G120" s="1">
        <v>21.604257154607737</v>
      </c>
      <c r="H120" s="1">
        <v>38.88826473804054</v>
      </c>
      <c r="I120" s="1">
        <v>0.21666950878213681</v>
      </c>
      <c r="J120" s="1">
        <v>1.0030995776950777E-2</v>
      </c>
      <c r="K120" s="1">
        <v>0.34556780451595426</v>
      </c>
      <c r="L120" s="1">
        <v>3.0092987330852332E-3</v>
      </c>
      <c r="M120" s="1">
        <f t="shared" si="8"/>
        <v>99.789449398641793</v>
      </c>
      <c r="O120" s="14">
        <v>76.415373267303309</v>
      </c>
      <c r="T120" s="1"/>
      <c r="U120" s="1"/>
    </row>
    <row r="121" spans="1:21">
      <c r="A121" s="22" t="s">
        <v>151</v>
      </c>
      <c r="B121" s="22" t="s">
        <v>30</v>
      </c>
      <c r="C121" s="22" t="s">
        <v>180</v>
      </c>
      <c r="D121" s="22"/>
      <c r="E121" s="1">
        <v>40.171168140216032</v>
      </c>
      <c r="F121" s="1">
        <v>2.5662086893442734E-2</v>
      </c>
      <c r="G121" s="1">
        <v>14.147084170634692</v>
      </c>
      <c r="H121" s="1">
        <v>44.854296934592988</v>
      </c>
      <c r="I121" s="1">
        <v>0.2549033276856536</v>
      </c>
      <c r="J121" s="1">
        <v>1.464961653365825E-2</v>
      </c>
      <c r="K121" s="1">
        <v>0.21317717852426835</v>
      </c>
      <c r="L121" s="1">
        <v>2.7783755494869097E-2</v>
      </c>
      <c r="M121" s="1">
        <f t="shared" si="8"/>
        <v>99.708725210575594</v>
      </c>
      <c r="O121" s="14">
        <v>85.090255352243332</v>
      </c>
      <c r="T121" s="1"/>
      <c r="U121" s="1"/>
    </row>
    <row r="122" spans="1:21">
      <c r="A122" s="22" t="s">
        <v>152</v>
      </c>
      <c r="B122" s="22" t="s">
        <v>30</v>
      </c>
      <c r="C122" s="22" t="s">
        <v>180</v>
      </c>
      <c r="D122" s="22"/>
      <c r="E122" s="1">
        <v>38.653663513674289</v>
      </c>
      <c r="F122" s="1">
        <v>4.123557511024719E-2</v>
      </c>
      <c r="G122" s="1">
        <v>21.222105494514352</v>
      </c>
      <c r="H122" s="1">
        <v>39.323514763142455</v>
      </c>
      <c r="I122" s="1">
        <v>0.1932728544898383</v>
      </c>
      <c r="J122" s="1">
        <v>1.5627173941536222E-2</v>
      </c>
      <c r="K122" s="1">
        <v>0.33714367522901373</v>
      </c>
      <c r="L122" s="1">
        <v>1.9760813500265158E-2</v>
      </c>
      <c r="M122" s="1">
        <f t="shared" si="8"/>
        <v>99.806323863602003</v>
      </c>
      <c r="O122" s="14">
        <v>76.933605243288923</v>
      </c>
      <c r="T122" s="1"/>
      <c r="U122" s="1"/>
    </row>
    <row r="123" spans="1:21">
      <c r="A123" s="22" t="s">
        <v>153</v>
      </c>
      <c r="B123" s="22" t="s">
        <v>30</v>
      </c>
      <c r="C123" s="22" t="s">
        <v>180</v>
      </c>
      <c r="D123" s="22"/>
      <c r="E123" s="1">
        <v>38.757670796353267</v>
      </c>
      <c r="F123" s="1">
        <v>2.8694693495366068E-2</v>
      </c>
      <c r="G123" s="1">
        <v>20.461128758627282</v>
      </c>
      <c r="H123" s="1">
        <v>39.946637938412124</v>
      </c>
      <c r="I123" s="1">
        <v>0.22734251899135641</v>
      </c>
      <c r="J123" s="1">
        <v>0</v>
      </c>
      <c r="K123" s="1">
        <v>0.34161787729746335</v>
      </c>
      <c r="L123" s="1">
        <v>1.0773095452646205E-2</v>
      </c>
      <c r="M123" s="1">
        <f t="shared" si="8"/>
        <v>99.773865678629505</v>
      </c>
      <c r="O123" s="14">
        <v>77.847548648668095</v>
      </c>
      <c r="T123" s="1"/>
      <c r="U123" s="1"/>
    </row>
    <row r="124" spans="1:21" s="15" customFormat="1">
      <c r="A124" s="22" t="s">
        <v>154</v>
      </c>
      <c r="B124" s="22" t="s">
        <v>30</v>
      </c>
      <c r="C124" s="22" t="s">
        <v>180</v>
      </c>
      <c r="D124" s="22"/>
      <c r="E124" s="1">
        <v>40.127877931414766</v>
      </c>
      <c r="F124" s="1">
        <v>6.0865556422672114E-2</v>
      </c>
      <c r="G124" s="1">
        <v>14.178360185489291</v>
      </c>
      <c r="H124" s="1">
        <v>44.796446897815166</v>
      </c>
      <c r="I124" s="1">
        <v>0.28182962264359401</v>
      </c>
      <c r="J124" s="1">
        <v>1.1349517946801896E-2</v>
      </c>
      <c r="K124" s="1">
        <v>0.18088921966540017</v>
      </c>
      <c r="L124" s="1">
        <v>5.373444337645146E-2</v>
      </c>
      <c r="M124" s="1">
        <f t="shared" si="8"/>
        <v>99.691353374774138</v>
      </c>
      <c r="N124"/>
      <c r="O124" s="14">
        <v>85.045811206345874</v>
      </c>
      <c r="P124" s="17"/>
      <c r="Q124" s="17"/>
      <c r="R124" s="17"/>
      <c r="S124" s="17"/>
      <c r="T124" s="1"/>
      <c r="U124" s="1"/>
    </row>
    <row r="125" spans="1:21">
      <c r="A125" s="22" t="s">
        <v>155</v>
      </c>
      <c r="B125" s="22" t="s">
        <v>30</v>
      </c>
      <c r="C125" s="22" t="s">
        <v>180</v>
      </c>
      <c r="D125" s="22"/>
      <c r="E125" s="1">
        <v>38.581503204193112</v>
      </c>
      <c r="F125" s="1">
        <v>3.1086206376193391E-2</v>
      </c>
      <c r="G125" s="1">
        <v>21.061759942052895</v>
      </c>
      <c r="H125" s="1">
        <v>39.532700878260783</v>
      </c>
      <c r="I125" s="1">
        <v>0.21237210893250569</v>
      </c>
      <c r="J125" s="1">
        <v>7.8470035512721199E-3</v>
      </c>
      <c r="K125" s="1">
        <v>0.3386283840202815</v>
      </c>
      <c r="L125" s="1">
        <v>7.3439905031136496E-3</v>
      </c>
      <c r="M125" s="1">
        <f t="shared" si="8"/>
        <v>99.773241717890158</v>
      </c>
      <c r="O125" s="14">
        <v>77.161550644269084</v>
      </c>
      <c r="T125" s="1"/>
      <c r="U125" s="1"/>
    </row>
    <row r="126" spans="1:21">
      <c r="A126" s="15" t="s">
        <v>156</v>
      </c>
      <c r="B126" s="15"/>
      <c r="C126" s="15"/>
      <c r="D126" s="15"/>
      <c r="E126" s="16">
        <f t="shared" ref="E126:L126" si="9">AVERAGE(E101:E125)</f>
        <v>39.303902041435897</v>
      </c>
      <c r="F126" s="16">
        <f t="shared" si="9"/>
        <v>3.8727846408661393E-2</v>
      </c>
      <c r="G126" s="16">
        <f t="shared" si="9"/>
        <v>17.649410367829326</v>
      </c>
      <c r="H126" s="16">
        <f t="shared" si="9"/>
        <v>42.177930474871275</v>
      </c>
      <c r="I126" s="16">
        <f t="shared" si="9"/>
        <v>0.25607842398052677</v>
      </c>
      <c r="J126" s="16">
        <f t="shared" si="9"/>
        <v>1.1022844800910828E-2</v>
      </c>
      <c r="K126" s="16">
        <f t="shared" si="9"/>
        <v>0.2742351762760869</v>
      </c>
      <c r="L126" s="16">
        <f t="shared" si="9"/>
        <v>2.874229296495737E-2</v>
      </c>
      <c r="M126" s="15"/>
      <c r="N126" s="15"/>
      <c r="O126" s="17">
        <f>AVERAGE(O101:O125)</f>
        <v>81.092246782976702</v>
      </c>
      <c r="T126" s="1"/>
      <c r="U126" s="1"/>
    </row>
    <row r="127" spans="1:21">
      <c r="T127" s="1"/>
      <c r="U127" s="1"/>
    </row>
    <row r="128" spans="1:21">
      <c r="A128" s="22" t="s">
        <v>157</v>
      </c>
      <c r="B128" s="22" t="s">
        <v>30</v>
      </c>
      <c r="C128" s="22" t="s">
        <v>180</v>
      </c>
      <c r="D128" s="22"/>
      <c r="E128" s="1">
        <v>40.415715477588613</v>
      </c>
      <c r="F128" s="1">
        <v>7.1626788418868659E-2</v>
      </c>
      <c r="G128" s="1">
        <v>13.253156680598547</v>
      </c>
      <c r="H128" s="1">
        <v>45.319649548931309</v>
      </c>
      <c r="I128" s="1">
        <v>0.34823023810905279</v>
      </c>
      <c r="J128" s="1">
        <v>2.1007856938495E-3</v>
      </c>
      <c r="K128" s="1">
        <v>0.20547684834127966</v>
      </c>
      <c r="L128" s="1">
        <v>6.3323683057463498E-2</v>
      </c>
      <c r="M128" s="1">
        <f t="shared" ref="M128:M148" si="10">SUM(E128:L128)</f>
        <v>99.679280050738981</v>
      </c>
      <c r="O128" s="14">
        <v>86.024082353708167</v>
      </c>
      <c r="T128" s="1"/>
      <c r="U128" s="1"/>
    </row>
    <row r="129" spans="1:21">
      <c r="A129" s="22" t="s">
        <v>158</v>
      </c>
      <c r="B129" s="22" t="s">
        <v>30</v>
      </c>
      <c r="C129" s="22" t="s">
        <v>180</v>
      </c>
      <c r="D129" s="22"/>
      <c r="E129" s="1">
        <v>40.612561226372954</v>
      </c>
      <c r="F129" s="1">
        <v>4.679273139459484E-2</v>
      </c>
      <c r="G129" s="1">
        <v>13.179919060676257</v>
      </c>
      <c r="H129" s="1">
        <v>45.261580444672148</v>
      </c>
      <c r="I129" s="1">
        <v>0.33854137778373894</v>
      </c>
      <c r="J129" s="1">
        <v>5.0423201933830642E-3</v>
      </c>
      <c r="K129" s="1">
        <v>0.18081760213471668</v>
      </c>
      <c r="L129" s="1">
        <v>8.1786433536673309E-2</v>
      </c>
      <c r="M129" s="1">
        <f t="shared" si="10"/>
        <v>99.707041196764479</v>
      </c>
      <c r="O129" s="14">
        <v>86.075211099173245</v>
      </c>
      <c r="T129" s="2"/>
      <c r="U129" s="2"/>
    </row>
    <row r="130" spans="1:21">
      <c r="A130" s="22" t="s">
        <v>159</v>
      </c>
      <c r="B130" s="22" t="s">
        <v>30</v>
      </c>
      <c r="C130" s="22" t="s">
        <v>180</v>
      </c>
      <c r="D130" s="22"/>
      <c r="E130" s="1">
        <v>40.387696732507884</v>
      </c>
      <c r="F130" s="1">
        <v>8.9728850629503948E-2</v>
      </c>
      <c r="G130" s="1">
        <v>13.333747261066895</v>
      </c>
      <c r="H130" s="1">
        <v>45.250079113607136</v>
      </c>
      <c r="I130" s="1">
        <v>0.35110418561053669</v>
      </c>
      <c r="J130" s="1">
        <v>1.8726891816648709E-2</v>
      </c>
      <c r="K130" s="1">
        <v>0.22602457128436437</v>
      </c>
      <c r="L130" s="1">
        <v>6.1688584807783976E-2</v>
      </c>
      <c r="M130" s="1">
        <f t="shared" si="10"/>
        <v>99.718796191330767</v>
      </c>
      <c r="O130" s="14">
        <v>85.932475119860186</v>
      </c>
      <c r="T130" s="1"/>
      <c r="U130" s="1"/>
    </row>
    <row r="131" spans="1:21">
      <c r="A131" s="22" t="s">
        <v>160</v>
      </c>
      <c r="B131" s="22" t="s">
        <v>30</v>
      </c>
      <c r="C131" s="22" t="s">
        <v>180</v>
      </c>
      <c r="D131" s="22"/>
      <c r="E131" s="1">
        <v>41.195421387349043</v>
      </c>
      <c r="F131" s="1">
        <v>0.12928867046303075</v>
      </c>
      <c r="G131" s="1">
        <v>10.215719607841157</v>
      </c>
      <c r="H131" s="1">
        <v>47.504365885929687</v>
      </c>
      <c r="I131" s="1">
        <v>0.29183163652450278</v>
      </c>
      <c r="J131" s="1">
        <v>1.3604030017544155E-2</v>
      </c>
      <c r="K131" s="1">
        <v>0.14581504766952882</v>
      </c>
      <c r="L131" s="1">
        <v>0.11699465815087973</v>
      </c>
      <c r="M131" s="1">
        <f t="shared" si="10"/>
        <v>99.613040923945391</v>
      </c>
      <c r="O131" s="14">
        <v>89.327896219854438</v>
      </c>
      <c r="T131" s="1"/>
      <c r="U131" s="1"/>
    </row>
    <row r="132" spans="1:21">
      <c r="A132" s="22" t="s">
        <v>161</v>
      </c>
      <c r="B132" s="22" t="s">
        <v>30</v>
      </c>
      <c r="C132" s="22" t="s">
        <v>180</v>
      </c>
      <c r="D132" s="22"/>
      <c r="E132" s="1">
        <v>40.49032804488877</v>
      </c>
      <c r="F132" s="1">
        <v>4.4364453989523947E-2</v>
      </c>
      <c r="G132" s="1">
        <v>13.60486395741013</v>
      </c>
      <c r="H132" s="1">
        <v>44.917698896434217</v>
      </c>
      <c r="I132" s="1">
        <v>0.35289906582575864</v>
      </c>
      <c r="J132" s="1">
        <v>1.6132528723463251E-2</v>
      </c>
      <c r="K132" s="1">
        <v>0.20226157887042054</v>
      </c>
      <c r="L132" s="1">
        <v>6.0698639322030484E-2</v>
      </c>
      <c r="M132" s="1">
        <f t="shared" si="10"/>
        <v>99.689247165464309</v>
      </c>
      <c r="O132" s="14">
        <v>85.596722315233137</v>
      </c>
      <c r="T132" s="1"/>
      <c r="U132" s="1"/>
    </row>
    <row r="133" spans="1:21">
      <c r="A133" s="22" t="s">
        <v>162</v>
      </c>
      <c r="B133" s="22" t="s">
        <v>30</v>
      </c>
      <c r="C133" s="22" t="s">
        <v>180</v>
      </c>
      <c r="D133" s="22"/>
      <c r="E133" s="1">
        <v>40.15130510159242</v>
      </c>
      <c r="F133" s="1">
        <v>5.7154811464194148E-2</v>
      </c>
      <c r="G133" s="1">
        <v>13.739376061643114</v>
      </c>
      <c r="H133" s="1">
        <v>45.170418431275586</v>
      </c>
      <c r="I133" s="1">
        <v>0.3536391399351978</v>
      </c>
      <c r="J133" s="1">
        <v>3.9037436901989001E-3</v>
      </c>
      <c r="K133" s="1">
        <v>0.18737969712954722</v>
      </c>
      <c r="L133" s="1">
        <v>7.016729043152381E-2</v>
      </c>
      <c r="M133" s="1">
        <f t="shared" si="10"/>
        <v>99.733344277161777</v>
      </c>
      <c r="O133" s="14">
        <v>85.544518044235289</v>
      </c>
      <c r="T133" s="1"/>
      <c r="U133" s="1"/>
    </row>
    <row r="134" spans="1:21">
      <c r="A134" s="22" t="s">
        <v>163</v>
      </c>
      <c r="B134" s="22" t="s">
        <v>30</v>
      </c>
      <c r="C134" s="22" t="s">
        <v>180</v>
      </c>
      <c r="D134" s="22"/>
      <c r="E134" s="1">
        <v>40.209464204610256</v>
      </c>
      <c r="F134" s="1">
        <v>5.3621555865457922E-2</v>
      </c>
      <c r="G134" s="1">
        <v>13.6718961022331</v>
      </c>
      <c r="H134" s="1">
        <v>45.124840185754671</v>
      </c>
      <c r="I134" s="1">
        <v>0.35764377279666426</v>
      </c>
      <c r="J134" s="1">
        <v>8.5034183741864253E-3</v>
      </c>
      <c r="K134" s="1">
        <v>0.22519052659168989</v>
      </c>
      <c r="L134" s="1">
        <v>5.0020108083449547E-2</v>
      </c>
      <c r="M134" s="1">
        <f t="shared" si="10"/>
        <v>99.70117987430946</v>
      </c>
      <c r="O134" s="14">
        <v>85.592850653489407</v>
      </c>
      <c r="T134" s="1"/>
      <c r="U134" s="1"/>
    </row>
    <row r="135" spans="1:21">
      <c r="A135" s="22" t="s">
        <v>164</v>
      </c>
      <c r="B135" s="22" t="s">
        <v>30</v>
      </c>
      <c r="C135" s="22" t="s">
        <v>180</v>
      </c>
      <c r="D135" s="22"/>
      <c r="E135" s="1">
        <v>40.022676303762481</v>
      </c>
      <c r="F135" s="1">
        <v>5.909036826997198E-2</v>
      </c>
      <c r="G135" s="1">
        <v>13.470204356689857</v>
      </c>
      <c r="H135" s="1">
        <v>45.537477391185227</v>
      </c>
      <c r="I135" s="1">
        <v>0.35404229110654961</v>
      </c>
      <c r="J135" s="1">
        <v>1.5897408722378256E-2</v>
      </c>
      <c r="K135" s="1">
        <v>0.21286530295561826</v>
      </c>
      <c r="L135" s="1">
        <v>5.7890563838094378E-2</v>
      </c>
      <c r="M135" s="1">
        <f t="shared" si="10"/>
        <v>99.730143986530194</v>
      </c>
      <c r="O135" s="14">
        <v>85.885861157957791</v>
      </c>
      <c r="T135" s="1"/>
      <c r="U135" s="1"/>
    </row>
    <row r="136" spans="1:21">
      <c r="A136" s="22" t="s">
        <v>165</v>
      </c>
      <c r="B136" s="22" t="s">
        <v>30</v>
      </c>
      <c r="C136" s="22" t="s">
        <v>180</v>
      </c>
      <c r="D136" s="22"/>
      <c r="E136" s="1">
        <v>40.294466119946144</v>
      </c>
      <c r="F136" s="1">
        <v>4.7937283903770188E-2</v>
      </c>
      <c r="G136" s="1">
        <v>13.820066647962715</v>
      </c>
      <c r="H136" s="1">
        <v>44.989897848171012</v>
      </c>
      <c r="I136" s="1">
        <v>0.34565304709560607</v>
      </c>
      <c r="J136" s="1">
        <v>2.018411953842955E-3</v>
      </c>
      <c r="K136" s="1">
        <v>0.21001576379735945</v>
      </c>
      <c r="L136" s="1">
        <v>1.4128883676900687E-2</v>
      </c>
      <c r="M136" s="1">
        <f t="shared" si="10"/>
        <v>99.724184006507357</v>
      </c>
      <c r="O136" s="14">
        <v>85.422160147588116</v>
      </c>
      <c r="T136" s="1"/>
      <c r="U136" s="1"/>
    </row>
    <row r="137" spans="1:21">
      <c r="A137" s="22" t="s">
        <v>166</v>
      </c>
      <c r="B137" s="22" t="s">
        <v>30</v>
      </c>
      <c r="C137" s="22" t="s">
        <v>180</v>
      </c>
      <c r="D137" s="22"/>
      <c r="E137" s="1">
        <v>40.416242806962465</v>
      </c>
      <c r="F137" s="1">
        <v>3.6826742252045845E-2</v>
      </c>
      <c r="G137" s="1">
        <v>13.713936708313081</v>
      </c>
      <c r="H137" s="1">
        <v>44.934863957385623</v>
      </c>
      <c r="I137" s="1">
        <v>0.34452121713389333</v>
      </c>
      <c r="J137" s="1">
        <v>0</v>
      </c>
      <c r="K137" s="1">
        <v>0.202647701900602</v>
      </c>
      <c r="L137" s="1">
        <v>5.1617810861474087E-2</v>
      </c>
      <c r="M137" s="1">
        <f t="shared" si="10"/>
        <v>99.700656944809182</v>
      </c>
      <c r="O137" s="14">
        <v>85.502731181418653</v>
      </c>
      <c r="T137" s="1"/>
      <c r="U137" s="1"/>
    </row>
    <row r="138" spans="1:21">
      <c r="A138" s="22" t="s">
        <v>167</v>
      </c>
      <c r="B138" s="22" t="s">
        <v>30</v>
      </c>
      <c r="C138" s="22" t="s">
        <v>180</v>
      </c>
      <c r="D138" s="22"/>
      <c r="E138" s="1">
        <v>40.076689782096139</v>
      </c>
      <c r="F138" s="1">
        <v>8.5791294092355239E-2</v>
      </c>
      <c r="G138" s="1">
        <v>13.71425069743098</v>
      </c>
      <c r="H138" s="1">
        <v>45.217738103490014</v>
      </c>
      <c r="I138" s="1">
        <v>0.36416093803839306</v>
      </c>
      <c r="J138" s="1">
        <v>1.0146277170173159E-2</v>
      </c>
      <c r="K138" s="1">
        <v>0.18122657440586515</v>
      </c>
      <c r="L138" s="1">
        <v>6.8512485446119736E-2</v>
      </c>
      <c r="M138" s="1">
        <f t="shared" si="10"/>
        <v>99.718516152170039</v>
      </c>
      <c r="O138" s="14">
        <v>85.580063460945325</v>
      </c>
      <c r="T138" s="1"/>
      <c r="U138" s="1"/>
    </row>
    <row r="139" spans="1:21">
      <c r="A139" s="22" t="s">
        <v>168</v>
      </c>
      <c r="B139" s="22" t="s">
        <v>30</v>
      </c>
      <c r="C139" s="22" t="s">
        <v>180</v>
      </c>
      <c r="D139" s="22"/>
      <c r="E139" s="1">
        <v>40.382469351873418</v>
      </c>
      <c r="F139" s="1">
        <v>7.9982177120882486E-2</v>
      </c>
      <c r="G139" s="1">
        <v>13.432389470050337</v>
      </c>
      <c r="H139" s="1">
        <v>45.190632551642196</v>
      </c>
      <c r="I139" s="1">
        <v>0.37903724339469652</v>
      </c>
      <c r="J139" s="1">
        <v>4.6162862579179351E-3</v>
      </c>
      <c r="K139" s="1">
        <v>0.21867147295659092</v>
      </c>
      <c r="L139" s="1">
        <v>4.4456843744731418E-2</v>
      </c>
      <c r="M139" s="1">
        <f t="shared" si="10"/>
        <v>99.732255397040745</v>
      </c>
      <c r="O139" s="14">
        <v>85.827154177267616</v>
      </c>
      <c r="T139" s="1"/>
      <c r="U139" s="1"/>
    </row>
    <row r="140" spans="1:21">
      <c r="A140" s="22" t="s">
        <v>169</v>
      </c>
      <c r="B140" s="22" t="s">
        <v>30</v>
      </c>
      <c r="C140" s="22" t="s">
        <v>180</v>
      </c>
      <c r="D140" s="22"/>
      <c r="E140" s="1">
        <v>40.30994474915471</v>
      </c>
      <c r="F140" s="1">
        <v>5.1281327954670934E-2</v>
      </c>
      <c r="G140" s="1">
        <v>13.309368463897542</v>
      </c>
      <c r="H140" s="1">
        <v>45.42397266070499</v>
      </c>
      <c r="I140" s="1">
        <v>0.36551799178692757</v>
      </c>
      <c r="J140" s="1">
        <v>5.339706054219173E-3</v>
      </c>
      <c r="K140" s="1">
        <v>0.19515114390608565</v>
      </c>
      <c r="L140" s="1">
        <v>4.9367093708818775E-2</v>
      </c>
      <c r="M140" s="1">
        <f t="shared" si="10"/>
        <v>99.709943137167969</v>
      </c>
      <c r="O140" s="14">
        <v>86.000824877211571</v>
      </c>
      <c r="T140" s="1"/>
      <c r="U140" s="1"/>
    </row>
    <row r="141" spans="1:21">
      <c r="A141" s="22" t="s">
        <v>170</v>
      </c>
      <c r="B141" s="22" t="s">
        <v>30</v>
      </c>
      <c r="C141" s="22" t="s">
        <v>180</v>
      </c>
      <c r="D141" s="22"/>
      <c r="E141" s="1">
        <v>39.913756333239</v>
      </c>
      <c r="F141" s="1">
        <v>9.8162712918412359E-2</v>
      </c>
      <c r="G141" s="1">
        <v>13.666342447350905</v>
      </c>
      <c r="H141" s="1">
        <v>45.394723729266246</v>
      </c>
      <c r="I141" s="1">
        <v>0.34262274823705752</v>
      </c>
      <c r="J141" s="1">
        <v>1.2158224341163764E-2</v>
      </c>
      <c r="K141" s="1">
        <v>0.19762097433219458</v>
      </c>
      <c r="L141" s="1">
        <v>6.1488724741787223E-2</v>
      </c>
      <c r="M141" s="1">
        <f t="shared" si="10"/>
        <v>99.686875894426777</v>
      </c>
      <c r="O141" s="14">
        <v>85.67121566621276</v>
      </c>
      <c r="T141" s="1"/>
      <c r="U141" s="1"/>
    </row>
    <row r="142" spans="1:21">
      <c r="A142" s="22" t="s">
        <v>171</v>
      </c>
      <c r="B142" s="22" t="s">
        <v>30</v>
      </c>
      <c r="C142" s="22" t="s">
        <v>180</v>
      </c>
      <c r="D142" s="22"/>
      <c r="E142" s="1">
        <v>40.167729711646757</v>
      </c>
      <c r="F142" s="1">
        <v>7.0825015998416743E-2</v>
      </c>
      <c r="G142" s="1">
        <v>13.60965470544328</v>
      </c>
      <c r="H142" s="1">
        <v>45.194899393315929</v>
      </c>
      <c r="I142" s="1">
        <v>0.34930295124325533</v>
      </c>
      <c r="J142" s="1">
        <v>9.8451795288579304E-3</v>
      </c>
      <c r="K142" s="1">
        <v>0.22221976650850761</v>
      </c>
      <c r="L142" s="1">
        <v>7.454207357563862E-2</v>
      </c>
      <c r="M142" s="1">
        <f t="shared" si="10"/>
        <v>99.699018797260649</v>
      </c>
      <c r="O142" s="14">
        <v>85.668084638195097</v>
      </c>
      <c r="T142" s="1"/>
      <c r="U142" s="1"/>
    </row>
    <row r="143" spans="1:21">
      <c r="A143" s="22" t="s">
        <v>172</v>
      </c>
      <c r="B143" s="22" t="s">
        <v>30</v>
      </c>
      <c r="C143" s="22" t="s">
        <v>180</v>
      </c>
      <c r="D143" s="22"/>
      <c r="E143" s="1">
        <v>40.239870359895953</v>
      </c>
      <c r="F143" s="1">
        <v>5.6863219844660917E-2</v>
      </c>
      <c r="G143" s="1">
        <v>13.722923412476352</v>
      </c>
      <c r="H143" s="1">
        <v>45.041296159924279</v>
      </c>
      <c r="I143" s="1">
        <v>0.35032163886631212</v>
      </c>
      <c r="J143" s="1">
        <v>1.4466967592987942E-2</v>
      </c>
      <c r="K143" s="1">
        <v>0.2364947341242612</v>
      </c>
      <c r="L143" s="1">
        <v>4.691717962448172E-2</v>
      </c>
      <c r="M143" s="1">
        <f t="shared" si="10"/>
        <v>99.709153672349316</v>
      </c>
      <c r="O143" s="14">
        <v>85.52392345613174</v>
      </c>
      <c r="T143" s="1"/>
      <c r="U143" s="1"/>
    </row>
    <row r="144" spans="1:21">
      <c r="A144" s="22" t="s">
        <v>173</v>
      </c>
      <c r="B144" s="22" t="s">
        <v>30</v>
      </c>
      <c r="C144" s="22" t="s">
        <v>180</v>
      </c>
      <c r="D144" s="22"/>
      <c r="E144" s="1">
        <v>40.117569214134129</v>
      </c>
      <c r="F144" s="1">
        <v>9.9251978987629816E-2</v>
      </c>
      <c r="G144" s="1">
        <v>13.720779168381386</v>
      </c>
      <c r="H144" s="1">
        <v>45.065240020334556</v>
      </c>
      <c r="I144" s="1">
        <v>0.35484599804723749</v>
      </c>
      <c r="J144" s="1">
        <v>1.4726411516457271E-2</v>
      </c>
      <c r="K144" s="1">
        <v>0.2661849314515804</v>
      </c>
      <c r="L144" s="1">
        <v>8.6038554955740074E-2</v>
      </c>
      <c r="M144" s="1">
        <f t="shared" si="10"/>
        <v>99.724636277808713</v>
      </c>
      <c r="O144" s="14">
        <v>85.532435719685537</v>
      </c>
      <c r="T144" s="1"/>
      <c r="U144" s="1"/>
    </row>
    <row r="145" spans="1:21">
      <c r="A145" s="22" t="s">
        <v>174</v>
      </c>
      <c r="B145" s="22" t="s">
        <v>30</v>
      </c>
      <c r="C145" s="22" t="s">
        <v>180</v>
      </c>
      <c r="D145" s="22"/>
      <c r="E145" s="1">
        <v>39.596213501938074</v>
      </c>
      <c r="F145" s="1">
        <v>4.5415861193331367E-2</v>
      </c>
      <c r="G145" s="1">
        <v>13.251854645548949</v>
      </c>
      <c r="H145" s="1">
        <v>46.13935560816774</v>
      </c>
      <c r="I145" s="1">
        <v>0.35424371730798471</v>
      </c>
      <c r="J145" s="1">
        <v>2.9619039908694374E-3</v>
      </c>
      <c r="K145" s="1">
        <v>0.20832058069115039</v>
      </c>
      <c r="L145" s="1">
        <v>5.321554170262089E-2</v>
      </c>
      <c r="M145" s="1">
        <f t="shared" si="10"/>
        <v>99.651581360540717</v>
      </c>
      <c r="O145" s="14">
        <v>86.239372967400271</v>
      </c>
      <c r="T145" s="1"/>
      <c r="U145" s="1"/>
    </row>
    <row r="146" spans="1:21">
      <c r="A146" s="22" t="s">
        <v>175</v>
      </c>
      <c r="B146" s="22" t="s">
        <v>30</v>
      </c>
      <c r="C146" s="22" t="s">
        <v>180</v>
      </c>
      <c r="D146" s="22"/>
      <c r="E146" s="1">
        <v>39.428680966361682</v>
      </c>
      <c r="F146" s="1">
        <v>4.7376513168088281E-2</v>
      </c>
      <c r="G146" s="1">
        <v>13.207320416198195</v>
      </c>
      <c r="H146" s="1">
        <v>46.406834136515862</v>
      </c>
      <c r="I146" s="1">
        <v>0.35368503855673461</v>
      </c>
      <c r="J146" s="1">
        <v>4.0721950521836895E-3</v>
      </c>
      <c r="K146" s="1">
        <v>0.19099588013046911</v>
      </c>
      <c r="L146" s="1">
        <v>4.0721950521836893E-2</v>
      </c>
      <c r="M146" s="1">
        <f t="shared" si="10"/>
        <v>99.679687096505063</v>
      </c>
      <c r="O146" s="14">
        <v>86.347558361300429</v>
      </c>
      <c r="T146" s="1"/>
      <c r="U146" s="1"/>
    </row>
    <row r="147" spans="1:21" s="15" customFormat="1">
      <c r="A147" s="22" t="s">
        <v>176</v>
      </c>
      <c r="B147" s="22" t="s">
        <v>30</v>
      </c>
      <c r="C147" s="22" t="s">
        <v>180</v>
      </c>
      <c r="D147" s="22"/>
      <c r="E147" s="1">
        <v>39.596213501938074</v>
      </c>
      <c r="F147" s="1">
        <v>4.5415861193331367E-2</v>
      </c>
      <c r="G147" s="1">
        <v>13.251854645548949</v>
      </c>
      <c r="H147" s="1">
        <v>46.13935560816774</v>
      </c>
      <c r="I147" s="1">
        <v>0.35424371730798471</v>
      </c>
      <c r="J147" s="1">
        <v>2.9619039908694374E-3</v>
      </c>
      <c r="K147" s="1">
        <v>0.20832058069115039</v>
      </c>
      <c r="L147" s="1">
        <v>5.321554170262089E-2</v>
      </c>
      <c r="M147" s="1">
        <f t="shared" si="10"/>
        <v>99.651581360540717</v>
      </c>
      <c r="N147"/>
      <c r="O147" s="14">
        <v>86.239372967400271</v>
      </c>
      <c r="P147" s="17"/>
      <c r="Q147" s="17"/>
      <c r="R147" s="17"/>
      <c r="S147" s="17"/>
      <c r="T147" s="1"/>
      <c r="U147" s="1"/>
    </row>
    <row r="148" spans="1:21">
      <c r="A148" s="22" t="s">
        <v>177</v>
      </c>
      <c r="B148" s="22" t="s">
        <v>30</v>
      </c>
      <c r="C148" s="22" t="s">
        <v>180</v>
      </c>
      <c r="D148" s="22"/>
      <c r="E148" s="1">
        <v>39.428680966361682</v>
      </c>
      <c r="F148" s="1">
        <v>4.7376513168088281E-2</v>
      </c>
      <c r="G148" s="1">
        <v>13.207320416198195</v>
      </c>
      <c r="H148" s="1">
        <v>46.406834136515862</v>
      </c>
      <c r="I148" s="1">
        <v>0.35368503855673461</v>
      </c>
      <c r="J148" s="1">
        <v>4.0721950521836895E-3</v>
      </c>
      <c r="K148" s="1">
        <v>0.19099588013046911</v>
      </c>
      <c r="L148" s="1">
        <v>4.0721950521836893E-2</v>
      </c>
      <c r="M148" s="1">
        <f t="shared" si="10"/>
        <v>99.679687096505063</v>
      </c>
      <c r="O148" s="14">
        <v>86.347558361300429</v>
      </c>
      <c r="T148" s="1"/>
    </row>
    <row r="149" spans="1:21">
      <c r="A149" s="15" t="s">
        <v>156</v>
      </c>
      <c r="B149" s="15"/>
      <c r="C149" s="15"/>
      <c r="D149" s="15"/>
      <c r="E149" s="16">
        <f t="shared" ref="E149:L149" si="11">AVERAGE(E128:E148)</f>
        <v>40.164461706867648</v>
      </c>
      <c r="F149" s="16">
        <f t="shared" si="11"/>
        <v>6.4960701537658566E-2</v>
      </c>
      <c r="G149" s="16">
        <f t="shared" si="11"/>
        <v>13.337949758712377</v>
      </c>
      <c r="H149" s="16">
        <f t="shared" si="11"/>
        <v>45.506273991018674</v>
      </c>
      <c r="I149" s="16">
        <f t="shared" si="11"/>
        <v>0.35046538063165811</v>
      </c>
      <c r="J149" s="16">
        <f t="shared" si="11"/>
        <v>8.1569899873037456E-3</v>
      </c>
      <c r="K149" s="16">
        <f t="shared" si="11"/>
        <v>0.20546176952397385</v>
      </c>
      <c r="L149" s="16">
        <f t="shared" si="11"/>
        <v>5.9405456952976513E-2</v>
      </c>
      <c r="M149" s="15"/>
      <c r="N149" s="15"/>
      <c r="O149" s="17">
        <f>AVERAGE(O128:O148)</f>
        <v>85.994384425979476</v>
      </c>
      <c r="T149" s="1"/>
    </row>
    <row r="150" spans="1:21">
      <c r="T150" s="1"/>
    </row>
    <row r="151" spans="1:21">
      <c r="A151" s="18" t="s">
        <v>178</v>
      </c>
      <c r="B151" s="18"/>
      <c r="C151" s="18"/>
      <c r="D151" s="18"/>
      <c r="T151" s="1"/>
    </row>
    <row r="152" spans="1:21">
      <c r="A152" s="21" t="s">
        <v>179</v>
      </c>
      <c r="B152" s="21"/>
      <c r="C152" s="21"/>
      <c r="D152" s="21"/>
      <c r="T152" s="1"/>
    </row>
    <row r="153" spans="1:21">
      <c r="T153" s="1"/>
    </row>
    <row r="154" spans="1:21">
      <c r="A154" s="120" t="s">
        <v>332</v>
      </c>
      <c r="T154" s="1"/>
    </row>
    <row r="155" spans="1:21">
      <c r="A155" t="s">
        <v>330</v>
      </c>
      <c r="T155" s="1"/>
    </row>
    <row r="156" spans="1:21">
      <c r="A156" t="s">
        <v>331</v>
      </c>
      <c r="T156" s="1"/>
    </row>
    <row r="157" spans="1:21">
      <c r="T157" s="1"/>
    </row>
    <row r="158" spans="1:21">
      <c r="T158" s="1"/>
    </row>
    <row r="159" spans="1:21">
      <c r="T15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AK108"/>
  <sheetViews>
    <sheetView workbookViewId="0"/>
  </sheetViews>
  <sheetFormatPr baseColWidth="10" defaultColWidth="11.5" defaultRowHeight="16"/>
  <cols>
    <col min="1" max="1" width="14.33203125" customWidth="1"/>
    <col min="2" max="15" width="10.83203125" style="3"/>
  </cols>
  <sheetData>
    <row r="7" spans="1:24">
      <c r="A7" s="121" t="s">
        <v>333</v>
      </c>
    </row>
    <row r="8" spans="1:24" s="7" customFormat="1">
      <c r="A8" s="7" t="s">
        <v>195</v>
      </c>
      <c r="B8" s="8" t="s">
        <v>25</v>
      </c>
      <c r="C8" s="8" t="s">
        <v>26</v>
      </c>
      <c r="D8" s="8" t="s">
        <v>27</v>
      </c>
      <c r="E8" s="8" t="s">
        <v>0</v>
      </c>
      <c r="F8" s="8" t="s">
        <v>1</v>
      </c>
      <c r="G8" s="8" t="s">
        <v>2</v>
      </c>
      <c r="H8" s="8" t="s">
        <v>3</v>
      </c>
      <c r="I8" s="8" t="s">
        <v>4</v>
      </c>
      <c r="J8" s="8" t="s">
        <v>5</v>
      </c>
      <c r="K8" s="8" t="s">
        <v>6</v>
      </c>
      <c r="L8" s="8" t="s">
        <v>7</v>
      </c>
      <c r="M8" s="8" t="s">
        <v>8</v>
      </c>
      <c r="N8" s="8" t="s">
        <v>14</v>
      </c>
      <c r="O8" s="8"/>
    </row>
    <row r="9" spans="1:24">
      <c r="A9" s="12" t="s">
        <v>214</v>
      </c>
      <c r="E9" s="26">
        <v>4.4400000000000004</v>
      </c>
      <c r="F9" s="26">
        <v>1.97</v>
      </c>
      <c r="G9" s="26">
        <v>17.8</v>
      </c>
      <c r="H9" s="26">
        <v>63.7</v>
      </c>
      <c r="I9" s="26">
        <v>1.29</v>
      </c>
      <c r="J9" s="26">
        <v>5.28</v>
      </c>
      <c r="K9" s="26">
        <v>0.70299999999999996</v>
      </c>
      <c r="L9" s="26">
        <v>7.5999999999999998E-2</v>
      </c>
      <c r="M9" s="26">
        <v>4.37</v>
      </c>
    </row>
    <row r="10" spans="1:24">
      <c r="A10" s="13" t="s">
        <v>33</v>
      </c>
      <c r="B10" s="3" t="s">
        <v>30</v>
      </c>
      <c r="C10" s="3" t="s">
        <v>31</v>
      </c>
      <c r="D10" s="6">
        <v>42775</v>
      </c>
      <c r="E10" s="4">
        <v>4.3350999999999997</v>
      </c>
      <c r="F10" s="4">
        <v>1.9710000000000001</v>
      </c>
      <c r="G10" s="4">
        <v>18.072600000000001</v>
      </c>
      <c r="H10" s="4">
        <v>63.122500000000002</v>
      </c>
      <c r="I10" s="4">
        <v>1.3786</v>
      </c>
      <c r="J10" s="4">
        <v>5.2737999999999996</v>
      </c>
      <c r="K10" s="4">
        <v>0.66810000000000003</v>
      </c>
      <c r="L10" s="4">
        <v>0</v>
      </c>
      <c r="M10" s="4">
        <v>4.8433000000000002</v>
      </c>
      <c r="N10" s="4">
        <v>99.665000000000006</v>
      </c>
      <c r="X10" s="3"/>
    </row>
    <row r="11" spans="1:24">
      <c r="A11" s="13" t="s">
        <v>34</v>
      </c>
      <c r="B11" s="3" t="s">
        <v>30</v>
      </c>
      <c r="C11" s="3" t="s">
        <v>31</v>
      </c>
      <c r="D11" s="6">
        <v>42775</v>
      </c>
      <c r="E11" s="4">
        <v>4.6424000000000003</v>
      </c>
      <c r="F11" s="4">
        <v>1.9233</v>
      </c>
      <c r="G11" s="4">
        <v>17.842300000000002</v>
      </c>
      <c r="H11" s="4">
        <v>62.780700000000003</v>
      </c>
      <c r="I11" s="4">
        <v>1.3402000000000001</v>
      </c>
      <c r="J11" s="4">
        <v>5.3075000000000001</v>
      </c>
      <c r="K11" s="4">
        <v>0.66979999999999995</v>
      </c>
      <c r="L11" s="4">
        <v>0.15029999999999999</v>
      </c>
      <c r="M11" s="4">
        <v>4.4714999999999998</v>
      </c>
      <c r="N11" s="4">
        <v>99.128000000000014</v>
      </c>
      <c r="X11" s="3"/>
    </row>
    <row r="12" spans="1:24">
      <c r="A12" s="13" t="s">
        <v>35</v>
      </c>
      <c r="B12" s="3" t="s">
        <v>30</v>
      </c>
      <c r="C12" s="3" t="s">
        <v>31</v>
      </c>
      <c r="D12" s="6">
        <v>42775</v>
      </c>
      <c r="E12" s="4">
        <v>4.2903000000000002</v>
      </c>
      <c r="F12" s="4">
        <v>1.9992000000000001</v>
      </c>
      <c r="G12" s="4">
        <v>17.793900000000001</v>
      </c>
      <c r="H12" s="4">
        <v>63.172499999999999</v>
      </c>
      <c r="I12" s="4">
        <v>1.3644000000000001</v>
      </c>
      <c r="J12" s="4">
        <v>5.2194000000000003</v>
      </c>
      <c r="K12" s="4">
        <v>0.72240000000000004</v>
      </c>
      <c r="L12" s="4">
        <v>9.3399999999999997E-2</v>
      </c>
      <c r="M12" s="4">
        <v>4.7603</v>
      </c>
      <c r="N12" s="4">
        <v>99.41579999999999</v>
      </c>
      <c r="X12" s="3"/>
    </row>
    <row r="13" spans="1:24">
      <c r="A13" s="13" t="s">
        <v>36</v>
      </c>
      <c r="B13" s="3" t="s">
        <v>30</v>
      </c>
      <c r="C13" s="3" t="s">
        <v>31</v>
      </c>
      <c r="D13" s="6">
        <v>42775</v>
      </c>
      <c r="E13" s="4">
        <v>4.8963999999999999</v>
      </c>
      <c r="F13" s="4">
        <v>1.9618</v>
      </c>
      <c r="G13" s="4">
        <v>17.731100000000001</v>
      </c>
      <c r="H13" s="4">
        <v>63.320799999999998</v>
      </c>
      <c r="I13" s="4">
        <v>1.3347</v>
      </c>
      <c r="J13" s="4">
        <v>5.2012</v>
      </c>
      <c r="K13" s="4">
        <v>0.77569999999999995</v>
      </c>
      <c r="L13" s="4">
        <v>9.2399999999999996E-2</v>
      </c>
      <c r="M13" s="4">
        <v>4.4467999999999996</v>
      </c>
      <c r="N13" s="4">
        <v>99.760899999999992</v>
      </c>
      <c r="X13" s="3"/>
    </row>
    <row r="14" spans="1:24" s="12" customFormat="1">
      <c r="A14" s="12" t="s">
        <v>202</v>
      </c>
      <c r="B14" s="26"/>
      <c r="C14" s="26"/>
      <c r="D14" s="26"/>
      <c r="E14" s="27">
        <v>4.5410500000000003</v>
      </c>
      <c r="F14" s="27">
        <v>1.9638250000000002</v>
      </c>
      <c r="G14" s="27">
        <v>17.859975000000002</v>
      </c>
      <c r="H14" s="27">
        <v>63.099124999999994</v>
      </c>
      <c r="I14" s="27">
        <v>1.3544749999999999</v>
      </c>
      <c r="J14" s="27">
        <v>5.2504749999999998</v>
      </c>
      <c r="K14" s="27">
        <v>0.70899999999999996</v>
      </c>
      <c r="L14" s="27">
        <v>8.4024999999999989E-2</v>
      </c>
      <c r="M14" s="27">
        <v>4.6304749999999997</v>
      </c>
      <c r="N14" s="26"/>
      <c r="O14" s="26"/>
    </row>
    <row r="15" spans="1:24" s="12" customFormat="1">
      <c r="A15" s="12" t="s">
        <v>203</v>
      </c>
      <c r="B15" s="26"/>
      <c r="C15" s="26"/>
      <c r="D15" s="26"/>
      <c r="E15" s="27">
        <v>2.2759009009008975</v>
      </c>
      <c r="F15" s="27">
        <v>-0.31345177664973706</v>
      </c>
      <c r="G15" s="27">
        <v>0.33693820224719911</v>
      </c>
      <c r="H15" s="27">
        <v>-0.94328885400315399</v>
      </c>
      <c r="I15" s="27">
        <v>4.9980620155038631</v>
      </c>
      <c r="J15" s="27">
        <v>-0.55918560606061485</v>
      </c>
      <c r="K15" s="27">
        <v>0.85348506401138058</v>
      </c>
      <c r="L15" s="27">
        <v>10.559210526315779</v>
      </c>
      <c r="M15" s="27">
        <v>5.9605263157894637</v>
      </c>
      <c r="N15" s="26"/>
      <c r="O15" s="26"/>
    </row>
    <row r="16" spans="1:24" s="12" customFormat="1">
      <c r="A16" s="12" t="s">
        <v>191</v>
      </c>
      <c r="B16" s="26"/>
      <c r="C16" s="26"/>
      <c r="D16" s="29"/>
      <c r="E16" s="29">
        <v>6.2523593732614877</v>
      </c>
      <c r="F16" s="29">
        <v>1.5965855642050815</v>
      </c>
      <c r="G16" s="29">
        <v>0.83360020627411802</v>
      </c>
      <c r="H16" s="29">
        <v>0.3619295457449539</v>
      </c>
      <c r="I16" s="29">
        <v>1.5222383069219869</v>
      </c>
      <c r="J16" s="29">
        <v>0.93237960364791173</v>
      </c>
      <c r="K16" s="29">
        <v>7.209298313584223</v>
      </c>
      <c r="L16" s="29">
        <v>74.03862137246972</v>
      </c>
      <c r="M16" s="29">
        <v>4.3400116349571762</v>
      </c>
      <c r="N16" s="26"/>
      <c r="O16" s="26"/>
    </row>
    <row r="17" spans="1:37" s="12" customFormat="1">
      <c r="B17" s="26"/>
      <c r="C17" s="26"/>
      <c r="D17" s="26"/>
      <c r="E17" s="26"/>
      <c r="F17" s="27"/>
      <c r="G17" s="27"/>
      <c r="H17" s="27"/>
      <c r="I17" s="27"/>
      <c r="J17" s="27"/>
      <c r="K17" s="27"/>
      <c r="L17" s="27"/>
      <c r="M17" s="27"/>
      <c r="N17" s="26"/>
      <c r="O17" s="26"/>
    </row>
    <row r="18" spans="1:37">
      <c r="A18" s="12" t="s">
        <v>214</v>
      </c>
      <c r="E18" s="26">
        <v>0.57399999999999995</v>
      </c>
      <c r="F18" s="26">
        <v>26</v>
      </c>
      <c r="G18" s="26">
        <v>9.91</v>
      </c>
      <c r="H18" s="26">
        <v>46.1</v>
      </c>
      <c r="I18" s="26">
        <v>3.5999999999999997E-2</v>
      </c>
      <c r="J18" s="26">
        <v>6.24</v>
      </c>
      <c r="K18" s="26">
        <v>0.28799999999999998</v>
      </c>
      <c r="L18" s="26">
        <v>0.17599999999999999</v>
      </c>
      <c r="M18" s="26">
        <v>9.81</v>
      </c>
    </row>
    <row r="19" spans="1:37">
      <c r="A19" t="s">
        <v>204</v>
      </c>
      <c r="B19" s="3" t="s">
        <v>30</v>
      </c>
      <c r="C19" s="3" t="s">
        <v>31</v>
      </c>
      <c r="D19" s="6">
        <v>42775</v>
      </c>
      <c r="E19" s="4">
        <v>0.47039999999999998</v>
      </c>
      <c r="F19" s="4">
        <v>25.837</v>
      </c>
      <c r="G19" s="4">
        <v>9.6538000000000004</v>
      </c>
      <c r="H19" s="4">
        <v>45.481400000000001</v>
      </c>
      <c r="I19" s="4">
        <v>1.54E-2</v>
      </c>
      <c r="J19" s="4">
        <v>6.1047000000000002</v>
      </c>
      <c r="K19" s="4">
        <v>0.2465</v>
      </c>
      <c r="L19" s="4">
        <v>0.23949999999999999</v>
      </c>
      <c r="M19" s="4">
        <v>9.6324000000000005</v>
      </c>
      <c r="N19" s="4">
        <v>97.681100000000001</v>
      </c>
      <c r="X19" s="3"/>
    </row>
    <row r="20" spans="1:37">
      <c r="A20" t="s">
        <v>205</v>
      </c>
      <c r="B20" s="3" t="s">
        <v>30</v>
      </c>
      <c r="C20" s="3" t="s">
        <v>31</v>
      </c>
      <c r="D20" s="6">
        <v>42775</v>
      </c>
      <c r="E20" s="4">
        <v>0.60719999999999996</v>
      </c>
      <c r="F20" s="4">
        <v>25.794599999999999</v>
      </c>
      <c r="G20" s="4">
        <v>9.6392000000000007</v>
      </c>
      <c r="H20" s="4">
        <v>45.463000000000001</v>
      </c>
      <c r="I20" s="4">
        <v>5.1999999999999998E-2</v>
      </c>
      <c r="J20" s="4">
        <v>6.3098000000000001</v>
      </c>
      <c r="K20" s="4">
        <v>0.25990000000000002</v>
      </c>
      <c r="L20" s="4">
        <v>0.1147</v>
      </c>
      <c r="M20" s="4">
        <v>9.9452999999999996</v>
      </c>
      <c r="N20" s="4">
        <v>98.185699999999997</v>
      </c>
      <c r="X20" s="3"/>
    </row>
    <row r="21" spans="1:37">
      <c r="A21" t="s">
        <v>206</v>
      </c>
      <c r="B21" s="3" t="s">
        <v>30</v>
      </c>
      <c r="C21" s="3" t="s">
        <v>31</v>
      </c>
      <c r="D21" s="6">
        <v>42775</v>
      </c>
      <c r="E21" s="4">
        <v>0.60409999999999997</v>
      </c>
      <c r="F21" s="4">
        <v>25.6051</v>
      </c>
      <c r="G21" s="4">
        <v>9.8908000000000005</v>
      </c>
      <c r="H21" s="4">
        <v>46.013100000000001</v>
      </c>
      <c r="I21" s="4">
        <v>5.0299999999999997E-2</v>
      </c>
      <c r="J21" s="4">
        <v>5.9836999999999998</v>
      </c>
      <c r="K21" s="4">
        <v>0.26429999999999998</v>
      </c>
      <c r="L21" s="4">
        <v>0.14990000000000001</v>
      </c>
      <c r="M21" s="4">
        <v>9.8760999999999992</v>
      </c>
      <c r="N21" s="4">
        <v>98.437399999999997</v>
      </c>
      <c r="X21" s="3"/>
    </row>
    <row r="22" spans="1:37">
      <c r="A22" t="s">
        <v>207</v>
      </c>
      <c r="B22" s="3" t="s">
        <v>30</v>
      </c>
      <c r="C22" s="3" t="s">
        <v>31</v>
      </c>
      <c r="D22" s="6">
        <v>42775</v>
      </c>
      <c r="E22" s="4">
        <v>0.54020000000000001</v>
      </c>
      <c r="F22" s="4">
        <v>25.7652</v>
      </c>
      <c r="G22" s="4">
        <v>9.8168000000000006</v>
      </c>
      <c r="H22" s="4">
        <v>46.199300000000001</v>
      </c>
      <c r="I22" s="4">
        <v>1.2699999999999999E-2</v>
      </c>
      <c r="J22" s="4">
        <v>6.2140000000000004</v>
      </c>
      <c r="K22" s="4">
        <v>0.2944</v>
      </c>
      <c r="L22" s="4">
        <v>0.18820000000000001</v>
      </c>
      <c r="M22" s="4">
        <v>9.6747999999999994</v>
      </c>
      <c r="N22" s="4">
        <v>98.70559999999999</v>
      </c>
      <c r="X22" s="3"/>
    </row>
    <row r="23" spans="1:37" s="12" customFormat="1">
      <c r="A23" s="12" t="s">
        <v>202</v>
      </c>
      <c r="B23" s="26"/>
      <c r="C23" s="26"/>
      <c r="D23" s="26"/>
      <c r="E23" s="27">
        <v>0.55547499999999994</v>
      </c>
      <c r="F23" s="27">
        <v>25.750475000000002</v>
      </c>
      <c r="G23" s="27">
        <v>9.7501499999999997</v>
      </c>
      <c r="H23" s="27">
        <v>45.789200000000001</v>
      </c>
      <c r="I23" s="27">
        <v>3.2599999999999997E-2</v>
      </c>
      <c r="J23" s="27">
        <v>6.1530500000000004</v>
      </c>
      <c r="K23" s="27">
        <v>0.26627499999999998</v>
      </c>
      <c r="L23" s="27">
        <v>0.17307500000000001</v>
      </c>
      <c r="M23" s="27">
        <v>9.7821499999999997</v>
      </c>
      <c r="N23" s="26"/>
      <c r="O23" s="26"/>
    </row>
    <row r="24" spans="1:37" s="12" customFormat="1">
      <c r="A24" s="12" t="s">
        <v>203</v>
      </c>
      <c r="B24" s="26"/>
      <c r="C24" s="26"/>
      <c r="D24" s="26"/>
      <c r="E24" s="27">
        <v>-3.2273519163763091</v>
      </c>
      <c r="F24" s="27">
        <v>-0.95971153846153245</v>
      </c>
      <c r="G24" s="27">
        <v>-1.6130171543895104</v>
      </c>
      <c r="H24" s="27">
        <v>-0.67418655097613966</v>
      </c>
      <c r="I24" s="27">
        <v>-9.4444444444444464</v>
      </c>
      <c r="J24" s="27">
        <v>-1.393429487179485</v>
      </c>
      <c r="K24" s="27">
        <v>-7.5434027777777768</v>
      </c>
      <c r="L24" s="27">
        <v>-1.6619318181818088</v>
      </c>
      <c r="M24" s="27">
        <v>-0.28389398572885644</v>
      </c>
      <c r="N24" s="26"/>
      <c r="O24" s="26"/>
    </row>
    <row r="25" spans="1:37" s="12" customFormat="1">
      <c r="A25" s="12" t="s">
        <v>191</v>
      </c>
      <c r="B25" s="26"/>
      <c r="C25" s="26"/>
      <c r="D25" s="29"/>
      <c r="E25" s="29">
        <v>11.625722593103767</v>
      </c>
      <c r="F25" s="29">
        <v>0.39338592964874164</v>
      </c>
      <c r="G25" s="29">
        <v>1.2674928652880708</v>
      </c>
      <c r="H25" s="29">
        <v>0.81662345936600877</v>
      </c>
      <c r="I25" s="29">
        <v>65.825962373849492</v>
      </c>
      <c r="J25" s="29">
        <v>2.2849980422974818</v>
      </c>
      <c r="K25" s="29">
        <v>7.5938460281469853</v>
      </c>
      <c r="L25" s="29">
        <v>30.909686069494967</v>
      </c>
      <c r="M25" s="29">
        <v>1.5547651418568473</v>
      </c>
      <c r="N25" s="26"/>
      <c r="O25" s="26"/>
    </row>
    <row r="26" spans="1:37"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X26" s="3"/>
    </row>
    <row r="27" spans="1:37">
      <c r="A27" s="12" t="s">
        <v>214</v>
      </c>
      <c r="E27" s="26">
        <v>4.4400000000000004</v>
      </c>
      <c r="F27" s="26">
        <v>1.97</v>
      </c>
      <c r="G27" s="26">
        <v>17.8</v>
      </c>
      <c r="H27" s="26">
        <v>63.7</v>
      </c>
      <c r="I27" s="26">
        <v>1.29</v>
      </c>
      <c r="J27" s="26">
        <v>5.28</v>
      </c>
      <c r="K27" s="26">
        <v>0.70299999999999996</v>
      </c>
      <c r="L27" s="26">
        <v>7.5999999999999998E-2</v>
      </c>
      <c r="M27" s="26">
        <v>4.37</v>
      </c>
    </row>
    <row r="28" spans="1:37">
      <c r="A28" s="13" t="s">
        <v>33</v>
      </c>
      <c r="B28" s="3" t="s">
        <v>28</v>
      </c>
      <c r="C28" s="3" t="s">
        <v>29</v>
      </c>
      <c r="D28" s="6">
        <v>43679</v>
      </c>
      <c r="E28" s="3">
        <v>4.22</v>
      </c>
      <c r="F28" s="3">
        <v>1.77</v>
      </c>
      <c r="G28" s="3">
        <v>18.77</v>
      </c>
      <c r="H28" s="3">
        <v>64</v>
      </c>
      <c r="I28" s="3">
        <v>1.19</v>
      </c>
      <c r="J28" s="3">
        <v>5.3</v>
      </c>
      <c r="K28" s="3">
        <v>0.71</v>
      </c>
      <c r="L28" s="3" t="s">
        <v>15</v>
      </c>
      <c r="M28" s="3">
        <v>4.07</v>
      </c>
      <c r="N28" s="4">
        <v>100.02999999999997</v>
      </c>
    </row>
    <row r="29" spans="1:37">
      <c r="A29" s="13" t="s">
        <v>34</v>
      </c>
      <c r="B29" s="3" t="s">
        <v>28</v>
      </c>
      <c r="C29" s="3" t="s">
        <v>29</v>
      </c>
      <c r="D29" s="6">
        <v>43679</v>
      </c>
      <c r="E29" s="3">
        <v>4.2</v>
      </c>
      <c r="F29" s="3">
        <v>1.81</v>
      </c>
      <c r="G29" s="3">
        <v>18.600000000000001</v>
      </c>
      <c r="H29" s="3">
        <v>63.94</v>
      </c>
      <c r="I29" s="3">
        <v>1.18</v>
      </c>
      <c r="J29" s="3">
        <v>5.29</v>
      </c>
      <c r="K29" s="3">
        <v>0.72</v>
      </c>
      <c r="L29" s="3" t="s">
        <v>15</v>
      </c>
      <c r="M29" s="3">
        <v>4.07</v>
      </c>
      <c r="N29" s="4">
        <v>99.81</v>
      </c>
    </row>
    <row r="30" spans="1:37">
      <c r="A30" s="13" t="s">
        <v>35</v>
      </c>
      <c r="B30" s="3" t="s">
        <v>28</v>
      </c>
      <c r="C30" s="3" t="s">
        <v>29</v>
      </c>
      <c r="D30" s="6">
        <v>43679</v>
      </c>
      <c r="E30" s="3">
        <v>4.13</v>
      </c>
      <c r="F30" s="3">
        <v>1.79</v>
      </c>
      <c r="G30" s="3">
        <v>18.63</v>
      </c>
      <c r="H30" s="3">
        <v>63.52</v>
      </c>
      <c r="I30" s="3">
        <v>1.17</v>
      </c>
      <c r="J30" s="3">
        <v>5.27</v>
      </c>
      <c r="K30" s="3">
        <v>0.68</v>
      </c>
      <c r="L30" s="3" t="s">
        <v>15</v>
      </c>
      <c r="M30" s="3">
        <v>4.12</v>
      </c>
      <c r="N30" s="4">
        <v>99.31</v>
      </c>
    </row>
    <row r="31" spans="1:37">
      <c r="A31" s="13" t="s">
        <v>36</v>
      </c>
      <c r="B31" s="3" t="s">
        <v>28</v>
      </c>
      <c r="C31" s="3" t="s">
        <v>29</v>
      </c>
      <c r="D31" s="6">
        <v>43679</v>
      </c>
      <c r="E31" s="3">
        <v>4.17</v>
      </c>
      <c r="F31" s="3">
        <v>1.84</v>
      </c>
      <c r="G31" s="3">
        <v>18.45</v>
      </c>
      <c r="H31" s="3">
        <v>63.81</v>
      </c>
      <c r="I31" s="3">
        <v>1.19</v>
      </c>
      <c r="J31" s="3">
        <v>5.35</v>
      </c>
      <c r="K31" s="3">
        <v>0.67</v>
      </c>
      <c r="L31" s="3" t="s">
        <v>15</v>
      </c>
      <c r="M31" s="3">
        <v>4.0199999999999996</v>
      </c>
      <c r="N31" s="4">
        <v>99.5</v>
      </c>
    </row>
    <row r="32" spans="1:37">
      <c r="A32" s="13" t="s">
        <v>32</v>
      </c>
      <c r="B32" s="3" t="s">
        <v>28</v>
      </c>
      <c r="C32" s="3" t="s">
        <v>29</v>
      </c>
      <c r="D32" s="6">
        <v>44775</v>
      </c>
      <c r="E32" s="3">
        <v>4.58</v>
      </c>
      <c r="F32" s="3">
        <v>1.97</v>
      </c>
      <c r="G32" s="3">
        <v>18.46</v>
      </c>
      <c r="H32" s="3">
        <v>63.98</v>
      </c>
      <c r="I32" s="3">
        <v>1.42</v>
      </c>
      <c r="J32" s="3">
        <v>5.25</v>
      </c>
      <c r="K32" s="3">
        <v>0.69</v>
      </c>
      <c r="L32" s="3" t="s">
        <v>15</v>
      </c>
      <c r="M32" s="3">
        <v>4.49</v>
      </c>
      <c r="N32" s="4">
        <v>100.83999999999999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>
      <c r="A33" s="13" t="s">
        <v>32</v>
      </c>
      <c r="B33" s="3" t="s">
        <v>28</v>
      </c>
      <c r="C33" s="3" t="s">
        <v>29</v>
      </c>
      <c r="D33" s="6">
        <v>44775</v>
      </c>
      <c r="E33" s="3">
        <v>4.58</v>
      </c>
      <c r="F33" s="3">
        <v>1.95</v>
      </c>
      <c r="G33" s="3">
        <v>18.27</v>
      </c>
      <c r="H33" s="3">
        <v>63.28</v>
      </c>
      <c r="I33" s="3">
        <v>1.42</v>
      </c>
      <c r="J33" s="3">
        <v>5.15</v>
      </c>
      <c r="K33" s="3">
        <v>0.71</v>
      </c>
      <c r="L33" s="3" t="s">
        <v>15</v>
      </c>
      <c r="M33" s="3">
        <v>4.41</v>
      </c>
      <c r="N33" s="4">
        <v>99.77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>
      <c r="A34" s="13" t="s">
        <v>32</v>
      </c>
      <c r="B34" s="3" t="s">
        <v>28</v>
      </c>
      <c r="C34" s="3" t="s">
        <v>29</v>
      </c>
      <c r="D34" s="6">
        <v>44775</v>
      </c>
      <c r="E34" s="3">
        <v>4.47</v>
      </c>
      <c r="F34" s="3">
        <v>1.96</v>
      </c>
      <c r="G34" s="3">
        <v>18.25</v>
      </c>
      <c r="H34" s="3">
        <v>62.87</v>
      </c>
      <c r="I34" s="3">
        <v>1.43</v>
      </c>
      <c r="J34" s="3">
        <v>5.17</v>
      </c>
      <c r="K34" s="3">
        <v>0.71</v>
      </c>
      <c r="L34" s="3" t="s">
        <v>15</v>
      </c>
      <c r="M34" s="3">
        <v>4.43</v>
      </c>
      <c r="N34" s="4">
        <v>99.289999999999992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s="12" customFormat="1">
      <c r="A35" s="12" t="s">
        <v>202</v>
      </c>
      <c r="B35" s="26"/>
      <c r="C35" s="26"/>
      <c r="D35" s="26"/>
      <c r="E35" s="27">
        <v>4.3357142857142845</v>
      </c>
      <c r="F35" s="27">
        <v>1.8699999999999999</v>
      </c>
      <c r="G35" s="27">
        <v>18.490000000000002</v>
      </c>
      <c r="H35" s="27">
        <v>63.628571428571426</v>
      </c>
      <c r="I35" s="27">
        <v>1.2857142857142858</v>
      </c>
      <c r="J35" s="27">
        <v>5.2542857142857144</v>
      </c>
      <c r="K35" s="27">
        <v>0.69857142857142851</v>
      </c>
      <c r="L35" s="27"/>
      <c r="M35" s="27">
        <v>4.2300000000000004</v>
      </c>
      <c r="N35" s="26"/>
      <c r="O35" s="26"/>
    </row>
    <row r="36" spans="1:37" s="12" customFormat="1">
      <c r="A36" s="12" t="s">
        <v>203</v>
      </c>
      <c r="B36" s="26"/>
      <c r="C36" s="26"/>
      <c r="D36" s="26"/>
      <c r="E36" s="27">
        <v>-2.3487773487773844</v>
      </c>
      <c r="F36" s="27">
        <v>-5.0761421319797</v>
      </c>
      <c r="G36" s="27">
        <v>3.8764044943820295</v>
      </c>
      <c r="H36" s="27">
        <v>-0.11213276519399765</v>
      </c>
      <c r="I36" s="27">
        <v>-0.33222591362125781</v>
      </c>
      <c r="J36" s="27">
        <v>-0.48701298701298862</v>
      </c>
      <c r="K36" s="27">
        <v>-0.62995326153221176</v>
      </c>
      <c r="L36" s="27"/>
      <c r="M36" s="27">
        <v>-3.2036613272311141</v>
      </c>
      <c r="N36" s="26"/>
      <c r="O36" s="26"/>
    </row>
    <row r="37" spans="1:37" s="12" customFormat="1">
      <c r="A37" s="12" t="s">
        <v>191</v>
      </c>
      <c r="B37" s="26"/>
      <c r="C37" s="26"/>
      <c r="D37" s="29"/>
      <c r="E37" s="29">
        <v>4.6029547901417676</v>
      </c>
      <c r="F37" s="29">
        <v>4.6516892515864114</v>
      </c>
      <c r="G37" s="29">
        <v>1.0323157239747904</v>
      </c>
      <c r="H37" s="29">
        <v>0.67295413282189975</v>
      </c>
      <c r="I37" s="29">
        <v>10.029585863463783</v>
      </c>
      <c r="J37" s="29">
        <v>1.3629644219134582</v>
      </c>
      <c r="K37" s="29">
        <v>2.6689532311454487</v>
      </c>
      <c r="L37" s="29"/>
      <c r="M37" s="29">
        <v>4.8004710513847222</v>
      </c>
      <c r="N37" s="26"/>
      <c r="O37" s="26"/>
    </row>
    <row r="38" spans="1:37" s="12" customFormat="1">
      <c r="B38" s="26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26"/>
    </row>
    <row r="39" spans="1:37" s="7" customFormat="1">
      <c r="A39" s="23" t="s">
        <v>196</v>
      </c>
      <c r="B39" s="8" t="s">
        <v>25</v>
      </c>
      <c r="C39" s="8" t="s">
        <v>26</v>
      </c>
      <c r="D39" s="8" t="s">
        <v>27</v>
      </c>
      <c r="E39" s="8" t="s">
        <v>9</v>
      </c>
      <c r="F39" s="8" t="s">
        <v>10</v>
      </c>
      <c r="G39" s="8" t="s">
        <v>11</v>
      </c>
      <c r="H39" s="8" t="s">
        <v>12</v>
      </c>
      <c r="I39" s="8" t="s">
        <v>13</v>
      </c>
      <c r="J39" s="8"/>
      <c r="K39" s="8"/>
      <c r="L39" s="8"/>
      <c r="M39" s="8"/>
      <c r="N39" s="8"/>
      <c r="O39" s="8"/>
    </row>
    <row r="40" spans="1:37">
      <c r="A40" s="15" t="s">
        <v>215</v>
      </c>
      <c r="B40" s="24"/>
      <c r="E40" s="24">
        <v>3.53</v>
      </c>
      <c r="F40" s="24">
        <v>40.78</v>
      </c>
      <c r="G40" s="24">
        <v>0.37</v>
      </c>
      <c r="H40" s="24">
        <v>0.41</v>
      </c>
      <c r="I40" s="24"/>
      <c r="J40" s="13"/>
    </row>
    <row r="41" spans="1:37">
      <c r="A41" t="s">
        <v>208</v>
      </c>
      <c r="B41" s="3" t="s">
        <v>30</v>
      </c>
      <c r="C41" s="3" t="s">
        <v>31</v>
      </c>
      <c r="D41" s="6">
        <v>42776</v>
      </c>
      <c r="E41" s="4">
        <v>4.0237999999999996</v>
      </c>
      <c r="F41" s="4">
        <v>41.086199999999998</v>
      </c>
      <c r="G41" s="4">
        <v>0.32979999999999998</v>
      </c>
      <c r="H41" s="4">
        <v>0.41770000000000002</v>
      </c>
      <c r="I41" s="4">
        <v>7.0000000000000001E-3</v>
      </c>
      <c r="K41" s="28"/>
    </row>
    <row r="42" spans="1:37">
      <c r="A42" t="s">
        <v>209</v>
      </c>
      <c r="B42" s="3" t="s">
        <v>30</v>
      </c>
      <c r="C42" s="3" t="s">
        <v>31</v>
      </c>
      <c r="D42" s="6">
        <v>42776</v>
      </c>
      <c r="E42" s="4">
        <v>4.1459000000000001</v>
      </c>
      <c r="F42" s="4">
        <v>41.050600000000003</v>
      </c>
      <c r="G42" s="4">
        <v>0.33539999999999998</v>
      </c>
      <c r="H42" s="4">
        <v>0.4052</v>
      </c>
      <c r="I42" s="4">
        <v>3.7600000000000001E-2</v>
      </c>
      <c r="K42" s="28"/>
    </row>
    <row r="43" spans="1:37">
      <c r="A43" t="s">
        <v>210</v>
      </c>
      <c r="B43" s="3" t="s">
        <v>30</v>
      </c>
      <c r="C43" s="3" t="s">
        <v>31</v>
      </c>
      <c r="D43" s="6">
        <v>42776</v>
      </c>
      <c r="E43" s="4">
        <v>3.9188000000000001</v>
      </c>
      <c r="F43" s="4">
        <v>40.82</v>
      </c>
      <c r="G43" s="4">
        <v>0.31919999999999998</v>
      </c>
      <c r="H43" s="4">
        <v>0.40439999999999998</v>
      </c>
      <c r="I43" s="4">
        <v>5.2900000000000003E-2</v>
      </c>
      <c r="K43" s="28"/>
    </row>
    <row r="44" spans="1:37">
      <c r="A44" t="s">
        <v>211</v>
      </c>
      <c r="B44" s="3" t="s">
        <v>30</v>
      </c>
      <c r="C44" s="3" t="s">
        <v>31</v>
      </c>
      <c r="D44" s="6">
        <v>42776</v>
      </c>
      <c r="E44" s="4">
        <v>3.9039000000000001</v>
      </c>
      <c r="F44" s="4">
        <v>40.804600000000001</v>
      </c>
      <c r="G44" s="4">
        <v>0.32</v>
      </c>
      <c r="H44" s="4">
        <v>0.4214</v>
      </c>
      <c r="I44" s="4">
        <v>4.3999999999999997E-2</v>
      </c>
      <c r="K44" s="28"/>
    </row>
    <row r="45" spans="1:37">
      <c r="A45" s="12" t="s">
        <v>202</v>
      </c>
      <c r="E45" s="27">
        <v>3.9981</v>
      </c>
      <c r="F45" s="27">
        <v>40.940349999999995</v>
      </c>
      <c r="G45" s="27">
        <v>0.3261</v>
      </c>
      <c r="H45" s="27">
        <v>0.41217500000000001</v>
      </c>
      <c r="I45" s="27"/>
    </row>
    <row r="46" spans="1:37">
      <c r="A46" s="12" t="s">
        <v>203</v>
      </c>
      <c r="E46" s="27">
        <v>13.260623229461762</v>
      </c>
      <c r="F46" s="27">
        <v>0.3932074546346101</v>
      </c>
      <c r="G46" s="27">
        <v>-11.864864864864865</v>
      </c>
      <c r="H46" s="27">
        <v>0.53048780487805813</v>
      </c>
      <c r="I46" s="27"/>
    </row>
    <row r="47" spans="1:37" s="12" customFormat="1">
      <c r="A47" s="12" t="s">
        <v>191</v>
      </c>
      <c r="B47" s="26"/>
      <c r="C47" s="26"/>
      <c r="D47" s="29"/>
      <c r="E47" s="29">
        <v>2.8026501446294514</v>
      </c>
      <c r="F47" s="29">
        <v>0.36322340074743698</v>
      </c>
      <c r="G47" s="29">
        <v>2.4080995582929026</v>
      </c>
      <c r="H47" s="29">
        <v>2.0998382201953318</v>
      </c>
      <c r="I47" s="29"/>
      <c r="J47" s="29"/>
      <c r="K47" s="29"/>
      <c r="L47" s="29"/>
      <c r="M47" s="29"/>
      <c r="N47" s="26"/>
      <c r="O47" s="26"/>
    </row>
    <row r="49" spans="1:16" s="7" customFormat="1">
      <c r="A49" s="7" t="s">
        <v>197</v>
      </c>
      <c r="B49" s="8" t="s">
        <v>25</v>
      </c>
      <c r="C49" s="8" t="s">
        <v>26</v>
      </c>
      <c r="D49" s="8" t="s">
        <v>192</v>
      </c>
      <c r="E49" s="8" t="s">
        <v>189</v>
      </c>
      <c r="F49" s="8" t="s">
        <v>190</v>
      </c>
      <c r="G49" s="8" t="s">
        <v>191</v>
      </c>
      <c r="H49" s="8" t="s">
        <v>193</v>
      </c>
      <c r="I49" s="8" t="s">
        <v>190</v>
      </c>
      <c r="J49" s="8" t="s">
        <v>191</v>
      </c>
      <c r="K49" s="8" t="s">
        <v>194</v>
      </c>
      <c r="L49" s="8" t="s">
        <v>190</v>
      </c>
      <c r="M49" s="8" t="s">
        <v>191</v>
      </c>
      <c r="N49" s="8"/>
    </row>
    <row r="50" spans="1:16" s="12" customFormat="1">
      <c r="A50" s="12" t="s">
        <v>214</v>
      </c>
      <c r="B50" s="26"/>
      <c r="C50" s="26"/>
      <c r="D50" s="26"/>
      <c r="E50" s="26">
        <v>320</v>
      </c>
      <c r="F50" s="26">
        <v>10</v>
      </c>
      <c r="G50" s="26"/>
      <c r="H50" s="26">
        <v>231</v>
      </c>
      <c r="I50" s="26">
        <v>50</v>
      </c>
      <c r="J50" s="26"/>
      <c r="K50" s="26">
        <v>0.8</v>
      </c>
      <c r="L50" s="26">
        <v>0.3</v>
      </c>
      <c r="M50" s="26"/>
      <c r="N50" s="26"/>
      <c r="O50"/>
    </row>
    <row r="51" spans="1:16">
      <c r="A51" t="s">
        <v>306</v>
      </c>
      <c r="B51" s="3" t="s">
        <v>198</v>
      </c>
      <c r="C51" s="3" t="s">
        <v>199</v>
      </c>
      <c r="D51" s="6">
        <v>44754</v>
      </c>
      <c r="E51" s="10">
        <v>245.09724324915348</v>
      </c>
      <c r="F51" s="10">
        <v>45.477514827283414</v>
      </c>
      <c r="G51" s="10">
        <v>9.2774431536655975</v>
      </c>
      <c r="H51" s="10">
        <v>219.30864132444245</v>
      </c>
      <c r="I51" s="10">
        <v>36.168231356887027</v>
      </c>
      <c r="J51" s="10">
        <v>8.2459658539811471</v>
      </c>
      <c r="K51" s="4">
        <v>0.70320183058933716</v>
      </c>
      <c r="L51" s="4">
        <v>0.30517226084490107</v>
      </c>
      <c r="M51" s="10">
        <v>21.698767520922356</v>
      </c>
      <c r="N51" s="6"/>
      <c r="O51"/>
    </row>
    <row r="52" spans="1:16">
      <c r="A52" t="s">
        <v>307</v>
      </c>
      <c r="B52" s="3" t="s">
        <v>198</v>
      </c>
      <c r="C52" s="3" t="s">
        <v>199</v>
      </c>
      <c r="D52" s="6">
        <v>44754</v>
      </c>
      <c r="E52" s="10">
        <v>175.89737077845001</v>
      </c>
      <c r="F52" s="10">
        <v>44.054796002647436</v>
      </c>
      <c r="G52" s="10">
        <v>12.522869389030342</v>
      </c>
      <c r="H52" s="10">
        <v>215.71284029565601</v>
      </c>
      <c r="I52" s="10">
        <v>36.108368547095367</v>
      </c>
      <c r="J52" s="10">
        <v>8.3695454794450885</v>
      </c>
      <c r="K52" s="4">
        <v>0.51978393339079565</v>
      </c>
      <c r="L52" s="4">
        <v>0.29931983034690035</v>
      </c>
      <c r="M52" s="10">
        <v>28.792716657698129</v>
      </c>
      <c r="N52" s="6"/>
      <c r="O52"/>
    </row>
    <row r="53" spans="1:16">
      <c r="A53" t="s">
        <v>308</v>
      </c>
      <c r="B53" s="3" t="s">
        <v>198</v>
      </c>
      <c r="C53" s="3" t="s">
        <v>199</v>
      </c>
      <c r="D53" s="6">
        <v>44754</v>
      </c>
      <c r="E53" s="10">
        <v>239.29945160877793</v>
      </c>
      <c r="F53" s="10">
        <v>45.351309004703253</v>
      </c>
      <c r="G53" s="10">
        <v>9.475848920633231</v>
      </c>
      <c r="H53" s="10">
        <v>220.95030558610364</v>
      </c>
      <c r="I53" s="10">
        <v>36.195857349599258</v>
      </c>
      <c r="J53" s="10">
        <v>8.1909498277416617</v>
      </c>
      <c r="K53" s="4">
        <v>0.59439613574593175</v>
      </c>
      <c r="L53" s="4">
        <v>0.3015019739920255</v>
      </c>
      <c r="M53" s="10">
        <v>25.362040216972346</v>
      </c>
      <c r="N53" s="6"/>
      <c r="O53"/>
    </row>
    <row r="54" spans="1:16">
      <c r="A54" t="s">
        <v>309</v>
      </c>
      <c r="B54" s="3" t="s">
        <v>198</v>
      </c>
      <c r="C54" s="3" t="s">
        <v>199</v>
      </c>
      <c r="D54" s="6">
        <v>44755</v>
      </c>
      <c r="E54" s="10">
        <v>222.34704926376261</v>
      </c>
      <c r="F54" s="10">
        <v>84.558022674492449</v>
      </c>
      <c r="G54" s="10">
        <v>19.014874034641267</v>
      </c>
      <c r="H54" s="10">
        <v>200.06709514316867</v>
      </c>
      <c r="I54" s="10">
        <v>19.19447162234253</v>
      </c>
      <c r="J54" s="10">
        <v>4.7970086256830244</v>
      </c>
      <c r="K54" s="4">
        <v>0.84869194828641259</v>
      </c>
      <c r="L54" s="4">
        <v>5.2914365508003949E-2</v>
      </c>
      <c r="M54" s="10">
        <v>3.1174070647684911</v>
      </c>
      <c r="N54" s="6"/>
      <c r="O54"/>
    </row>
    <row r="55" spans="1:16">
      <c r="A55" t="s">
        <v>310</v>
      </c>
      <c r="B55" s="3" t="s">
        <v>198</v>
      </c>
      <c r="C55" s="3" t="s">
        <v>199</v>
      </c>
      <c r="D55" s="6">
        <v>44755</v>
      </c>
      <c r="E55" s="10">
        <v>284.63003879938674</v>
      </c>
      <c r="F55" s="10">
        <v>87.13303251098769</v>
      </c>
      <c r="G55" s="10">
        <v>15.306366270849031</v>
      </c>
      <c r="H55" s="10">
        <v>226.83758675448217</v>
      </c>
      <c r="I55" s="10">
        <v>19.916897970856496</v>
      </c>
      <c r="J55" s="10">
        <v>4.3901229632665695</v>
      </c>
      <c r="K55" s="4">
        <v>0.78178248334593259</v>
      </c>
      <c r="L55" s="4">
        <v>5.2543175845093701E-2</v>
      </c>
      <c r="M55" s="10">
        <v>3.3604728274427043</v>
      </c>
      <c r="N55" s="6"/>
      <c r="O55"/>
    </row>
    <row r="56" spans="1:16">
      <c r="A56" t="s">
        <v>311</v>
      </c>
      <c r="B56" s="3" t="s">
        <v>198</v>
      </c>
      <c r="C56" s="3" t="s">
        <v>199</v>
      </c>
      <c r="D56" s="6">
        <v>44755</v>
      </c>
      <c r="E56" s="10">
        <v>200.93095254458584</v>
      </c>
      <c r="F56" s="10">
        <v>83.80416347174399</v>
      </c>
      <c r="G56" s="10">
        <v>20.853970583040997</v>
      </c>
      <c r="H56" s="10">
        <v>202.23334414728029</v>
      </c>
      <c r="I56" s="10">
        <v>19.250515541737283</v>
      </c>
      <c r="J56" s="10">
        <v>4.7594810892603663</v>
      </c>
      <c r="K56" s="4">
        <v>0.83471960973387638</v>
      </c>
      <c r="L56" s="4">
        <v>5.2834555854748173E-2</v>
      </c>
      <c r="M56" s="10">
        <v>3.1648085919290176</v>
      </c>
      <c r="N56" s="6"/>
      <c r="O56"/>
    </row>
    <row r="57" spans="1:16">
      <c r="A57" t="s">
        <v>312</v>
      </c>
      <c r="B57" s="3" t="s">
        <v>198</v>
      </c>
      <c r="C57" s="3" t="s">
        <v>199</v>
      </c>
      <c r="D57" s="6">
        <v>44755</v>
      </c>
      <c r="E57" s="10">
        <v>214.63012029000024</v>
      </c>
      <c r="F57" s="10">
        <v>84.278378392517638</v>
      </c>
      <c r="G57" s="10">
        <v>19.633399608275816</v>
      </c>
      <c r="H57" s="10">
        <v>227.72989120319775</v>
      </c>
      <c r="I57" s="10">
        <v>19.942057056155839</v>
      </c>
      <c r="J57" s="10">
        <v>4.3784452165662424</v>
      </c>
      <c r="K57" s="4">
        <v>0.79899856297053851</v>
      </c>
      <c r="L57" s="4">
        <v>5.2636018619034664E-2</v>
      </c>
      <c r="M57" s="10">
        <v>3.2938744234622304</v>
      </c>
      <c r="N57" s="6"/>
      <c r="O57"/>
    </row>
    <row r="58" spans="1:16">
      <c r="A58" t="s">
        <v>313</v>
      </c>
      <c r="B58" s="3" t="s">
        <v>198</v>
      </c>
      <c r="C58" s="3" t="s">
        <v>199</v>
      </c>
      <c r="D58" s="6">
        <v>44755</v>
      </c>
      <c r="E58" s="10" t="s">
        <v>305</v>
      </c>
      <c r="F58" s="10" t="s">
        <v>245</v>
      </c>
      <c r="G58" s="10" t="s">
        <v>245</v>
      </c>
      <c r="H58" s="10">
        <v>199.22368408890321</v>
      </c>
      <c r="I58" s="10">
        <v>19.172770743529792</v>
      </c>
      <c r="J58" s="10">
        <v>4.8118703434311501</v>
      </c>
      <c r="K58" s="4">
        <v>0.74649818152357461</v>
      </c>
      <c r="L58" s="4">
        <v>5.2358728146117292E-2</v>
      </c>
      <c r="M58" s="10">
        <v>3.5069561749805671</v>
      </c>
      <c r="N58" s="6"/>
      <c r="O58"/>
    </row>
    <row r="59" spans="1:16">
      <c r="A59" t="s">
        <v>314</v>
      </c>
      <c r="B59" s="3" t="s">
        <v>198</v>
      </c>
      <c r="C59" s="3" t="s">
        <v>199</v>
      </c>
      <c r="D59" s="6">
        <v>44755</v>
      </c>
      <c r="E59" s="10" t="s">
        <v>305</v>
      </c>
      <c r="F59" s="10" t="s">
        <v>245</v>
      </c>
      <c r="G59" s="10" t="s">
        <v>245</v>
      </c>
      <c r="H59" s="10">
        <v>196.29822932096812</v>
      </c>
      <c r="I59" s="10">
        <v>19.098021668955163</v>
      </c>
      <c r="J59" s="10">
        <v>4.8645425216057099</v>
      </c>
      <c r="K59" s="4">
        <v>0.80352734204203002</v>
      </c>
      <c r="L59" s="4">
        <v>5.2660749700989974E-2</v>
      </c>
      <c r="M59" s="10">
        <v>3.2768486488064927</v>
      </c>
      <c r="N59" s="6"/>
      <c r="O59"/>
    </row>
    <row r="60" spans="1:16" s="12" customFormat="1">
      <c r="A60" s="12" t="s">
        <v>202</v>
      </c>
      <c r="B60" s="26"/>
      <c r="C60" s="26"/>
      <c r="D60" s="27"/>
      <c r="E60" s="27">
        <v>226.11888950487381</v>
      </c>
      <c r="F60" s="26"/>
      <c r="G60" s="27"/>
      <c r="H60" s="27">
        <v>212.04017976268915</v>
      </c>
      <c r="I60" s="27"/>
      <c r="J60" s="27"/>
      <c r="K60" s="27">
        <v>0.73684444751427003</v>
      </c>
      <c r="L60" s="27"/>
      <c r="M60" s="26"/>
      <c r="N60" s="26"/>
      <c r="P60"/>
    </row>
    <row r="61" spans="1:16" s="12" customFormat="1">
      <c r="A61" s="12" t="s">
        <v>203</v>
      </c>
      <c r="B61" s="26"/>
      <c r="C61" s="26"/>
      <c r="D61" s="27"/>
      <c r="E61" s="29">
        <v>-29.337847029726937</v>
      </c>
      <c r="F61" s="26"/>
      <c r="G61" s="27"/>
      <c r="H61" s="29">
        <v>-8.2077143884462558</v>
      </c>
      <c r="I61" s="27"/>
      <c r="J61" s="27"/>
      <c r="K61" s="29">
        <v>-7.8944440607162525</v>
      </c>
      <c r="L61" s="27"/>
      <c r="M61" s="26"/>
      <c r="N61" s="26"/>
      <c r="P61"/>
    </row>
    <row r="62" spans="1:16" s="12" customFormat="1">
      <c r="A62" s="12" t="s">
        <v>191</v>
      </c>
      <c r="B62" s="26"/>
      <c r="C62" s="26"/>
      <c r="D62" s="27"/>
      <c r="E62" s="29">
        <v>15.383854222890925</v>
      </c>
      <c r="F62" s="26"/>
      <c r="G62" s="27"/>
      <c r="H62" s="29">
        <v>5.9243704668488801</v>
      </c>
      <c r="I62" s="27"/>
      <c r="J62" s="27"/>
      <c r="K62" s="29">
        <v>15.252751192256314</v>
      </c>
      <c r="L62" s="27"/>
      <c r="M62" s="26"/>
      <c r="N62" s="26"/>
      <c r="P62"/>
    </row>
    <row r="63" spans="1:16" s="114" customFormat="1"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P63"/>
    </row>
    <row r="64" spans="1:16">
      <c r="A64" s="12" t="s">
        <v>214</v>
      </c>
      <c r="E64" s="26">
        <v>177</v>
      </c>
      <c r="H64" s="26">
        <v>26</v>
      </c>
      <c r="K64" s="26" t="s">
        <v>329</v>
      </c>
      <c r="O64"/>
    </row>
    <row r="65" spans="1:15">
      <c r="A65" t="s">
        <v>304</v>
      </c>
      <c r="B65" s="3" t="s">
        <v>198</v>
      </c>
      <c r="C65" s="3" t="s">
        <v>199</v>
      </c>
      <c r="D65" s="6">
        <v>44754</v>
      </c>
      <c r="E65" s="10">
        <v>117.95875488100796</v>
      </c>
      <c r="F65" s="10">
        <v>43.356665240851839</v>
      </c>
      <c r="G65" s="10">
        <v>18.377892037173627</v>
      </c>
      <c r="H65" s="10" t="s">
        <v>305</v>
      </c>
      <c r="I65" s="10" t="s">
        <v>245</v>
      </c>
      <c r="J65" s="10" t="s">
        <v>245</v>
      </c>
      <c r="K65" s="4" t="s">
        <v>305</v>
      </c>
      <c r="L65" s="4" t="s">
        <v>245</v>
      </c>
      <c r="M65" s="4" t="s">
        <v>245</v>
      </c>
      <c r="N65" s="6"/>
      <c r="O65"/>
    </row>
    <row r="66" spans="1:15">
      <c r="A66" t="s">
        <v>315</v>
      </c>
      <c r="B66" s="3" t="s">
        <v>198</v>
      </c>
      <c r="C66" s="3" t="s">
        <v>199</v>
      </c>
      <c r="D66" s="6">
        <v>44754</v>
      </c>
      <c r="E66" s="10">
        <v>152.78255149536542</v>
      </c>
      <c r="F66" s="10">
        <v>43.798213566040616</v>
      </c>
      <c r="G66" s="10">
        <v>14.333512936314985</v>
      </c>
      <c r="H66" s="10" t="s">
        <v>305</v>
      </c>
      <c r="I66" s="10" t="s">
        <v>245</v>
      </c>
      <c r="J66" s="10" t="s">
        <v>245</v>
      </c>
      <c r="K66" s="4" t="s">
        <v>305</v>
      </c>
      <c r="L66" s="4" t="s">
        <v>245</v>
      </c>
      <c r="M66" s="4" t="s">
        <v>245</v>
      </c>
      <c r="N66" s="6"/>
      <c r="O66"/>
    </row>
    <row r="67" spans="1:15">
      <c r="A67" t="s">
        <v>316</v>
      </c>
      <c r="B67" s="3" t="s">
        <v>198</v>
      </c>
      <c r="C67" s="3" t="s">
        <v>199</v>
      </c>
      <c r="D67" s="6">
        <v>44754</v>
      </c>
      <c r="E67" s="10">
        <v>128.88122594264328</v>
      </c>
      <c r="F67" s="10">
        <v>43.483388295070583</v>
      </c>
      <c r="G67" s="10">
        <v>16.869558765068788</v>
      </c>
      <c r="H67" s="10" t="s">
        <v>305</v>
      </c>
      <c r="I67" s="10" t="s">
        <v>245</v>
      </c>
      <c r="J67" s="10" t="s">
        <v>245</v>
      </c>
      <c r="K67" s="4" t="s">
        <v>305</v>
      </c>
      <c r="L67" s="4" t="s">
        <v>245</v>
      </c>
      <c r="M67" s="4" t="s">
        <v>245</v>
      </c>
      <c r="N67" s="6"/>
      <c r="O67"/>
    </row>
    <row r="68" spans="1:15">
      <c r="A68" t="s">
        <v>317</v>
      </c>
      <c r="B68" s="3" t="s">
        <v>198</v>
      </c>
      <c r="C68" s="3" t="s">
        <v>199</v>
      </c>
      <c r="D68" s="6">
        <v>44755</v>
      </c>
      <c r="E68" s="10">
        <v>124.99650776419472</v>
      </c>
      <c r="F68" s="10" t="s">
        <v>245</v>
      </c>
      <c r="G68" s="10" t="s">
        <v>245</v>
      </c>
      <c r="H68" s="10" t="s">
        <v>305</v>
      </c>
      <c r="I68" s="10" t="s">
        <v>245</v>
      </c>
      <c r="J68" s="10" t="s">
        <v>245</v>
      </c>
      <c r="K68" s="4">
        <v>0.33186660278368157</v>
      </c>
      <c r="L68" s="4">
        <v>5.0803553749584771E-2</v>
      </c>
      <c r="M68" s="10">
        <v>7.6542130668538091</v>
      </c>
      <c r="N68" s="6"/>
      <c r="O68"/>
    </row>
    <row r="69" spans="1:15">
      <c r="A69" t="s">
        <v>318</v>
      </c>
      <c r="B69" s="3" t="s">
        <v>198</v>
      </c>
      <c r="C69" s="3" t="s">
        <v>199</v>
      </c>
      <c r="D69" s="6">
        <v>44755</v>
      </c>
      <c r="E69" s="10">
        <v>145.02212589307484</v>
      </c>
      <c r="F69" s="10">
        <v>82.172542740123177</v>
      </c>
      <c r="G69" s="10">
        <v>28.33103646567324</v>
      </c>
      <c r="H69" s="10" t="s">
        <v>305</v>
      </c>
      <c r="I69" s="10" t="s">
        <v>245</v>
      </c>
      <c r="J69" s="10" t="s">
        <v>245</v>
      </c>
      <c r="K69" s="4">
        <v>0.34943788762871597</v>
      </c>
      <c r="L69" s="4">
        <v>5.084581205353074E-2</v>
      </c>
      <c r="M69" s="10">
        <v>7.2753719407145869</v>
      </c>
      <c r="N69" s="6"/>
      <c r="O69"/>
    </row>
    <row r="70" spans="1:15">
      <c r="A70" t="s">
        <v>319</v>
      </c>
      <c r="B70" s="3" t="s">
        <v>198</v>
      </c>
      <c r="C70" s="3" t="s">
        <v>199</v>
      </c>
      <c r="D70" s="6">
        <v>44755</v>
      </c>
      <c r="E70" s="10" t="s">
        <v>305</v>
      </c>
      <c r="F70" s="10" t="s">
        <v>245</v>
      </c>
      <c r="G70" s="10" t="s">
        <v>245</v>
      </c>
      <c r="H70" s="10" t="s">
        <v>305</v>
      </c>
      <c r="I70" s="10" t="s">
        <v>245</v>
      </c>
      <c r="J70" s="10" t="s">
        <v>245</v>
      </c>
      <c r="K70" s="4">
        <v>0.23053470736751464</v>
      </c>
      <c r="L70" s="4">
        <v>5.0601901469741729E-2</v>
      </c>
      <c r="M70" s="10">
        <v>10.974898757667974</v>
      </c>
      <c r="N70" s="6"/>
      <c r="O70"/>
    </row>
    <row r="71" spans="1:15">
      <c r="A71" t="s">
        <v>320</v>
      </c>
      <c r="B71" s="3" t="s">
        <v>198</v>
      </c>
      <c r="C71" s="3" t="s">
        <v>199</v>
      </c>
      <c r="D71" s="6">
        <v>44755</v>
      </c>
      <c r="E71" s="10">
        <v>127.32306017671723</v>
      </c>
      <c r="F71" s="10">
        <v>81.760851721473514</v>
      </c>
      <c r="G71" s="10">
        <v>32.107636907247617</v>
      </c>
      <c r="H71" s="10" t="s">
        <v>305</v>
      </c>
      <c r="I71" s="10" t="s">
        <v>245</v>
      </c>
      <c r="J71" s="10" t="s">
        <v>245</v>
      </c>
      <c r="K71" s="4">
        <v>0.29695682374644927</v>
      </c>
      <c r="L71" s="4">
        <v>5.0725972741693534E-2</v>
      </c>
      <c r="M71" s="10">
        <v>8.5409676904755862</v>
      </c>
      <c r="N71" s="6"/>
      <c r="O71"/>
    </row>
    <row r="72" spans="1:15">
      <c r="A72" t="s">
        <v>321</v>
      </c>
      <c r="B72" s="3" t="s">
        <v>198</v>
      </c>
      <c r="C72" s="3" t="s">
        <v>199</v>
      </c>
      <c r="D72" s="6">
        <v>43567</v>
      </c>
      <c r="E72" s="10">
        <v>121.15103253406441</v>
      </c>
      <c r="F72" s="10">
        <v>26.708789861350116</v>
      </c>
      <c r="G72" s="10">
        <v>11.022931172229308</v>
      </c>
      <c r="H72" s="10">
        <v>31.77199776031744</v>
      </c>
      <c r="I72" s="10">
        <v>9.1500859109673804</v>
      </c>
      <c r="J72" s="10">
        <v>14.399607446774478</v>
      </c>
      <c r="K72" s="4"/>
      <c r="L72" s="4"/>
      <c r="M72" s="10"/>
      <c r="N72" s="6"/>
      <c r="O72"/>
    </row>
    <row r="73" spans="1:15">
      <c r="A73" t="s">
        <v>322</v>
      </c>
      <c r="B73" s="3" t="s">
        <v>198</v>
      </c>
      <c r="C73" s="3" t="s">
        <v>199</v>
      </c>
      <c r="D73" s="6">
        <v>43567</v>
      </c>
      <c r="E73" s="10">
        <v>121.08017234325993</v>
      </c>
      <c r="F73" s="10">
        <v>26.708368681126224</v>
      </c>
      <c r="G73" s="10">
        <v>11.029208236262052</v>
      </c>
      <c r="H73" s="10">
        <v>31.293540487686794</v>
      </c>
      <c r="I73" s="10">
        <v>9.1498731600711736</v>
      </c>
      <c r="J73" s="10">
        <v>14.619427871498614</v>
      </c>
      <c r="K73" s="4"/>
      <c r="L73" s="4"/>
      <c r="M73" s="10"/>
      <c r="N73" s="6"/>
      <c r="O73"/>
    </row>
    <row r="74" spans="1:15">
      <c r="A74" t="s">
        <v>323</v>
      </c>
      <c r="B74" s="3" t="s">
        <v>198</v>
      </c>
      <c r="C74" s="3" t="s">
        <v>199</v>
      </c>
      <c r="D74" s="6">
        <v>43567</v>
      </c>
      <c r="E74" s="10">
        <v>120.04769113378966</v>
      </c>
      <c r="F74" s="10">
        <v>26.702259004568539</v>
      </c>
      <c r="G74" s="10">
        <v>11.121521268913723</v>
      </c>
      <c r="H74" s="10">
        <v>31.255510222893864</v>
      </c>
      <c r="I74" s="10">
        <v>9.1498563878086845</v>
      </c>
      <c r="J74" s="10">
        <v>14.637189286877565</v>
      </c>
      <c r="K74" s="4"/>
      <c r="L74" s="4"/>
      <c r="M74" s="10"/>
      <c r="N74" s="6"/>
      <c r="O74"/>
    </row>
    <row r="75" spans="1:15">
      <c r="A75" t="s">
        <v>324</v>
      </c>
      <c r="B75" s="3" t="s">
        <v>198</v>
      </c>
      <c r="C75" s="3" t="s">
        <v>199</v>
      </c>
      <c r="D75" s="6">
        <v>43567</v>
      </c>
      <c r="E75" s="10">
        <v>133.64542785297934</v>
      </c>
      <c r="F75" s="10">
        <v>26.786792099404416</v>
      </c>
      <c r="G75" s="10">
        <v>10.021589413770304</v>
      </c>
      <c r="H75" s="10">
        <v>34.612195379148424</v>
      </c>
      <c r="I75" s="10">
        <v>9.1514151796641841</v>
      </c>
      <c r="J75" s="10">
        <v>13.219928813266366</v>
      </c>
      <c r="K75" s="4"/>
      <c r="L75" s="4"/>
      <c r="M75" s="10"/>
      <c r="N75" s="6"/>
      <c r="O75"/>
    </row>
    <row r="76" spans="1:15">
      <c r="A76" t="s">
        <v>325</v>
      </c>
      <c r="B76" s="3" t="s">
        <v>198</v>
      </c>
      <c r="C76" s="3" t="s">
        <v>199</v>
      </c>
      <c r="D76" s="6">
        <v>43567</v>
      </c>
      <c r="E76" s="10">
        <v>128.72787900945485</v>
      </c>
      <c r="F76" s="10">
        <v>26.755206428918026</v>
      </c>
      <c r="G76" s="10">
        <v>10.392156941758087</v>
      </c>
      <c r="H76" s="10">
        <v>33.580377452927529</v>
      </c>
      <c r="I76" s="10">
        <v>9.1509191359957605</v>
      </c>
      <c r="J76" s="10">
        <v>13.625396481655667</v>
      </c>
      <c r="K76" s="4"/>
      <c r="L76" s="4"/>
      <c r="M76" s="10"/>
      <c r="N76" s="6"/>
      <c r="O76"/>
    </row>
    <row r="77" spans="1:15">
      <c r="A77" t="s">
        <v>326</v>
      </c>
      <c r="B77" s="3" t="s">
        <v>198</v>
      </c>
      <c r="C77" s="3" t="s">
        <v>199</v>
      </c>
      <c r="D77" s="6">
        <v>43567</v>
      </c>
      <c r="E77" s="10">
        <v>127.07435089209623</v>
      </c>
      <c r="F77" s="10">
        <v>26.74484360618975</v>
      </c>
      <c r="G77" s="10">
        <v>10.523305221877481</v>
      </c>
      <c r="H77" s="10">
        <v>33.17961831203219</v>
      </c>
      <c r="I77" s="10">
        <v>9.150730512517228</v>
      </c>
      <c r="J77" s="10">
        <v>13.789686226135435</v>
      </c>
      <c r="K77" s="4"/>
      <c r="L77" s="4"/>
      <c r="M77" s="10"/>
      <c r="N77" s="6"/>
      <c r="O77"/>
    </row>
    <row r="78" spans="1:15">
      <c r="A78" t="s">
        <v>327</v>
      </c>
      <c r="B78" s="3" t="s">
        <v>198</v>
      </c>
      <c r="C78" s="3" t="s">
        <v>199</v>
      </c>
      <c r="D78" s="6">
        <v>43566</v>
      </c>
      <c r="E78" s="10"/>
      <c r="F78" s="10"/>
      <c r="G78" s="10"/>
      <c r="H78" s="10"/>
      <c r="I78" s="10"/>
      <c r="J78" s="10"/>
      <c r="K78" s="4">
        <v>0.60226415128100896</v>
      </c>
      <c r="L78" s="4">
        <v>0.26184416662266102</v>
      </c>
      <c r="M78" s="10">
        <v>21.7383158258483</v>
      </c>
      <c r="O78"/>
    </row>
    <row r="79" spans="1:15">
      <c r="A79" t="s">
        <v>328</v>
      </c>
      <c r="B79" s="3" t="s">
        <v>198</v>
      </c>
      <c r="C79" s="3" t="s">
        <v>199</v>
      </c>
      <c r="D79" s="6">
        <v>43566</v>
      </c>
      <c r="E79" s="10"/>
      <c r="F79" s="10"/>
      <c r="G79" s="10"/>
      <c r="H79" s="10"/>
      <c r="I79" s="10"/>
      <c r="J79" s="10"/>
      <c r="K79" s="4">
        <v>0.48224439890845872</v>
      </c>
      <c r="L79" s="4" t="s">
        <v>245</v>
      </c>
      <c r="M79" s="10" t="s">
        <v>245</v>
      </c>
      <c r="O79"/>
    </row>
    <row r="80" spans="1:15">
      <c r="A80" s="12" t="s">
        <v>202</v>
      </c>
      <c r="E80" s="29">
        <v>129.05756499322064</v>
      </c>
      <c r="H80" s="29">
        <v>32.61553993583437</v>
      </c>
      <c r="K80" s="27">
        <v>0.3822174286193048</v>
      </c>
      <c r="O80"/>
    </row>
    <row r="81" spans="1:15">
      <c r="A81" s="12" t="s">
        <v>203</v>
      </c>
      <c r="E81" s="29">
        <v>-27.086121472756702</v>
      </c>
      <c r="F81" s="10"/>
      <c r="G81" s="10"/>
      <c r="H81" s="29">
        <v>25.444384368593731</v>
      </c>
      <c r="K81" s="29"/>
      <c r="O81"/>
    </row>
    <row r="82" spans="1:15">
      <c r="A82" s="12" t="s">
        <v>191</v>
      </c>
      <c r="E82" s="29">
        <v>8.0689711146903438</v>
      </c>
      <c r="H82" s="29">
        <v>4.2361424505075211</v>
      </c>
      <c r="K82" s="29">
        <v>35.549638225266207</v>
      </c>
      <c r="O82"/>
    </row>
    <row r="83" spans="1:15">
      <c r="A83" s="12"/>
      <c r="D83" s="29"/>
      <c r="H83" s="29"/>
      <c r="L83" s="29"/>
    </row>
    <row r="84" spans="1:15" s="7" customFormat="1">
      <c r="A84" s="7" t="s">
        <v>200</v>
      </c>
      <c r="B84" s="8" t="s">
        <v>25</v>
      </c>
      <c r="C84" s="8" t="s">
        <v>26</v>
      </c>
      <c r="D84" s="8" t="s">
        <v>27</v>
      </c>
      <c r="E84" s="8"/>
      <c r="F84" s="8" t="s">
        <v>1</v>
      </c>
      <c r="G84" s="8" t="s">
        <v>2</v>
      </c>
      <c r="H84" s="8" t="s">
        <v>3</v>
      </c>
      <c r="I84" s="8" t="s">
        <v>5</v>
      </c>
      <c r="J84" s="8" t="s">
        <v>6</v>
      </c>
      <c r="K84" s="8" t="s">
        <v>201</v>
      </c>
      <c r="L84" s="8" t="s">
        <v>7</v>
      </c>
      <c r="M84" s="8" t="s">
        <v>42</v>
      </c>
      <c r="N84" s="8" t="s">
        <v>14</v>
      </c>
      <c r="O84" s="8"/>
    </row>
    <row r="85" spans="1:15">
      <c r="A85" s="15" t="s">
        <v>215</v>
      </c>
      <c r="B85" s="24"/>
      <c r="F85" s="24">
        <v>14.24</v>
      </c>
      <c r="G85" s="24">
        <v>15.47</v>
      </c>
      <c r="H85" s="24">
        <v>41.46</v>
      </c>
      <c r="I85" s="24">
        <v>11.55</v>
      </c>
      <c r="J85" s="24">
        <v>1.41</v>
      </c>
      <c r="K85" s="24"/>
      <c r="L85" s="24">
        <v>0.15</v>
      </c>
      <c r="M85" s="25">
        <v>11.466079999999998</v>
      </c>
      <c r="N85" s="24">
        <v>99.64</v>
      </c>
      <c r="O85" s="24"/>
    </row>
    <row r="86" spans="1:15">
      <c r="A86" t="s">
        <v>181</v>
      </c>
      <c r="B86" s="3" t="s">
        <v>30</v>
      </c>
      <c r="C86" s="3" t="s">
        <v>31</v>
      </c>
      <c r="D86" s="6">
        <v>42775</v>
      </c>
      <c r="F86" s="4">
        <v>14.138199999999999</v>
      </c>
      <c r="G86" s="4">
        <v>14.1555</v>
      </c>
      <c r="H86" s="4">
        <v>41.526000000000003</v>
      </c>
      <c r="I86" s="4">
        <v>11.445399999999999</v>
      </c>
      <c r="J86" s="4">
        <v>1.3214999999999999</v>
      </c>
      <c r="K86" s="4">
        <v>2.2000000000000001E-3</v>
      </c>
      <c r="L86" s="4">
        <v>0.19109999999999999</v>
      </c>
      <c r="M86" s="4">
        <v>11.706</v>
      </c>
      <c r="N86" s="4">
        <v>94.485900000000029</v>
      </c>
      <c r="O86" s="28"/>
    </row>
    <row r="87" spans="1:15">
      <c r="A87" t="s">
        <v>182</v>
      </c>
      <c r="B87" s="3" t="s">
        <v>30</v>
      </c>
      <c r="C87" s="3" t="s">
        <v>31</v>
      </c>
      <c r="D87" s="6">
        <v>42775</v>
      </c>
      <c r="F87" s="4">
        <v>14.5083</v>
      </c>
      <c r="G87" s="4">
        <v>14.100300000000001</v>
      </c>
      <c r="H87" s="4">
        <v>41.891800000000003</v>
      </c>
      <c r="I87" s="4">
        <v>11.6234</v>
      </c>
      <c r="J87" s="4">
        <v>1.3541000000000001</v>
      </c>
      <c r="K87" s="4">
        <v>4.4999999999999997E-3</v>
      </c>
      <c r="L87" s="4">
        <v>0.17430000000000001</v>
      </c>
      <c r="M87" s="4">
        <v>11.482200000000001</v>
      </c>
      <c r="N87" s="4">
        <v>95.138900000000021</v>
      </c>
      <c r="O87" s="28"/>
    </row>
    <row r="88" spans="1:15">
      <c r="A88" t="s">
        <v>183</v>
      </c>
      <c r="B88" s="3" t="s">
        <v>30</v>
      </c>
      <c r="C88" s="3" t="s">
        <v>31</v>
      </c>
      <c r="D88" s="6">
        <v>42775</v>
      </c>
      <c r="F88" s="4">
        <v>14.501799999999999</v>
      </c>
      <c r="G88" s="4">
        <v>13.780799999999999</v>
      </c>
      <c r="H88" s="4">
        <v>41.133200000000002</v>
      </c>
      <c r="I88" s="4">
        <v>11.5091</v>
      </c>
      <c r="J88" s="4">
        <v>1.2511000000000001</v>
      </c>
      <c r="K88" s="4">
        <v>1.7600000000000001E-2</v>
      </c>
      <c r="L88" s="4">
        <v>0.1552</v>
      </c>
      <c r="M88" s="4">
        <v>11.5511</v>
      </c>
      <c r="N88" s="4">
        <v>93.899900000000002</v>
      </c>
      <c r="O88" s="28"/>
    </row>
    <row r="89" spans="1:15">
      <c r="A89" t="s">
        <v>184</v>
      </c>
      <c r="B89" s="3" t="s">
        <v>30</v>
      </c>
      <c r="C89" s="3" t="s">
        <v>31</v>
      </c>
      <c r="D89" s="6">
        <v>42775</v>
      </c>
      <c r="F89" s="4">
        <v>14.4496</v>
      </c>
      <c r="G89" s="4">
        <v>13.829000000000001</v>
      </c>
      <c r="H89" s="4">
        <v>40.701099999999997</v>
      </c>
      <c r="I89" s="4">
        <v>11.448</v>
      </c>
      <c r="J89" s="4">
        <v>1.397</v>
      </c>
      <c r="K89" s="4">
        <v>2.1100000000000001E-2</v>
      </c>
      <c r="L89" s="4">
        <v>0.1799</v>
      </c>
      <c r="M89" s="4">
        <v>11.822800000000001</v>
      </c>
      <c r="N89" s="4">
        <v>93.848500000000001</v>
      </c>
      <c r="O89" s="28"/>
    </row>
    <row r="90" spans="1:15" s="12" customFormat="1">
      <c r="A90" s="12" t="s">
        <v>202</v>
      </c>
      <c r="B90" s="26"/>
      <c r="C90" s="26"/>
      <c r="D90" s="26"/>
      <c r="E90" s="26"/>
      <c r="F90" s="27">
        <v>14.399474999999999</v>
      </c>
      <c r="G90" s="27">
        <v>13.9664</v>
      </c>
      <c r="H90" s="27">
        <v>41.313024999999996</v>
      </c>
      <c r="I90" s="27">
        <v>11.506475</v>
      </c>
      <c r="J90" s="27">
        <v>1.3309250000000001</v>
      </c>
      <c r="K90" s="27">
        <v>1.1350000000000001E-2</v>
      </c>
      <c r="L90" s="27">
        <v>0.17512499999999998</v>
      </c>
      <c r="M90" s="27">
        <v>11.640525</v>
      </c>
      <c r="N90" s="26"/>
      <c r="O90" s="26"/>
    </row>
    <row r="91" spans="1:15" s="12" customFormat="1">
      <c r="A91" s="12" t="s">
        <v>203</v>
      </c>
      <c r="B91" s="26"/>
      <c r="C91" s="26"/>
      <c r="D91" s="26"/>
      <c r="E91" s="26"/>
      <c r="F91" s="27">
        <v>1.1199087078651595</v>
      </c>
      <c r="G91" s="27">
        <v>-9.7194570135746634</v>
      </c>
      <c r="H91" s="27">
        <v>-0.35449831162567474</v>
      </c>
      <c r="I91" s="27">
        <v>-0.37683982683983291</v>
      </c>
      <c r="J91" s="27">
        <v>-5.6081560283687795</v>
      </c>
      <c r="K91" s="27"/>
      <c r="L91" s="27">
        <v>16.749999999999986</v>
      </c>
      <c r="M91" s="27">
        <v>1.5214005135146642</v>
      </c>
      <c r="N91" s="26"/>
      <c r="O91" s="26"/>
    </row>
    <row r="92" spans="1:15" s="12" customFormat="1">
      <c r="A92" s="12" t="s">
        <v>191</v>
      </c>
      <c r="B92" s="26"/>
      <c r="C92" s="26"/>
      <c r="D92" s="29"/>
      <c r="E92" s="29"/>
      <c r="F92" s="29">
        <v>1.2233345088404375</v>
      </c>
      <c r="G92" s="29">
        <v>1.3523075706004719</v>
      </c>
      <c r="H92" s="29">
        <v>1.2398669447834976</v>
      </c>
      <c r="I92" s="29">
        <v>0.72413420216903823</v>
      </c>
      <c r="J92" s="29">
        <v>4.6243264832343023</v>
      </c>
      <c r="K92" s="29"/>
      <c r="L92" s="29">
        <v>8.5696713460621616</v>
      </c>
      <c r="M92" s="29">
        <v>1.3176242960823379</v>
      </c>
      <c r="N92" s="26"/>
      <c r="O92" s="26"/>
    </row>
    <row r="93" spans="1:15">
      <c r="F93" s="4"/>
      <c r="G93" s="4"/>
      <c r="H93" s="4"/>
      <c r="I93" s="4"/>
      <c r="J93" s="4"/>
      <c r="K93" s="4"/>
      <c r="L93" s="4"/>
      <c r="M93" s="4"/>
    </row>
    <row r="94" spans="1:15">
      <c r="A94" s="15" t="s">
        <v>215</v>
      </c>
      <c r="B94" s="24"/>
      <c r="F94" s="25">
        <v>18.5</v>
      </c>
      <c r="G94" s="25">
        <v>23.73</v>
      </c>
      <c r="H94" s="25">
        <v>41.46</v>
      </c>
      <c r="I94" s="25">
        <v>5.17</v>
      </c>
      <c r="J94" s="25">
        <v>0.47</v>
      </c>
      <c r="K94" s="25"/>
      <c r="L94" s="25">
        <v>0.28000000000000003</v>
      </c>
      <c r="M94" s="25">
        <v>10.68</v>
      </c>
      <c r="N94" s="25">
        <v>100.3</v>
      </c>
      <c r="O94" s="24"/>
    </row>
    <row r="95" spans="1:15">
      <c r="A95" t="s">
        <v>185</v>
      </c>
      <c r="B95" s="3" t="s">
        <v>30</v>
      </c>
      <c r="C95" s="3" t="s">
        <v>31</v>
      </c>
      <c r="D95" s="6">
        <v>42775</v>
      </c>
      <c r="F95" s="4">
        <v>18.889299999999999</v>
      </c>
      <c r="G95" s="4">
        <v>23.654699999999998</v>
      </c>
      <c r="H95" s="4">
        <v>41.115099999999998</v>
      </c>
      <c r="I95" s="4">
        <v>5.1414</v>
      </c>
      <c r="J95" s="4">
        <v>0.42280000000000001</v>
      </c>
      <c r="K95" s="4">
        <v>0.1288</v>
      </c>
      <c r="L95" s="4">
        <v>0.27710000000000001</v>
      </c>
      <c r="M95" s="4">
        <v>10.78</v>
      </c>
      <c r="N95" s="4">
        <v>100.4092</v>
      </c>
      <c r="O95" s="28"/>
    </row>
    <row r="96" spans="1:15">
      <c r="A96" t="s">
        <v>186</v>
      </c>
      <c r="B96" s="3" t="s">
        <v>30</v>
      </c>
      <c r="C96" s="3" t="s">
        <v>31</v>
      </c>
      <c r="D96" s="6">
        <v>42775</v>
      </c>
      <c r="F96" s="4">
        <v>18.724900000000002</v>
      </c>
      <c r="G96" s="4">
        <v>23.763400000000001</v>
      </c>
      <c r="H96" s="4">
        <v>41.485799999999998</v>
      </c>
      <c r="I96" s="4">
        <v>5.2093999999999996</v>
      </c>
      <c r="J96" s="4">
        <v>0.38640000000000002</v>
      </c>
      <c r="K96" s="4">
        <v>0.1138</v>
      </c>
      <c r="L96" s="4">
        <v>0.36770000000000003</v>
      </c>
      <c r="M96" s="4">
        <v>10.976599999999999</v>
      </c>
      <c r="N96" s="4">
        <v>101.02799999999999</v>
      </c>
      <c r="O96" s="28"/>
    </row>
    <row r="97" spans="1:15">
      <c r="A97" t="s">
        <v>187</v>
      </c>
      <c r="B97" s="3" t="s">
        <v>30</v>
      </c>
      <c r="C97" s="3" t="s">
        <v>31</v>
      </c>
      <c r="D97" s="6">
        <v>42775</v>
      </c>
      <c r="F97" s="4">
        <v>18.7803</v>
      </c>
      <c r="G97" s="4">
        <v>23.650500000000001</v>
      </c>
      <c r="H97" s="4">
        <v>41.421999999999997</v>
      </c>
      <c r="I97" s="4">
        <v>5.2286999999999999</v>
      </c>
      <c r="J97" s="4">
        <v>0.4178</v>
      </c>
      <c r="K97" s="4">
        <v>0.12280000000000001</v>
      </c>
      <c r="L97" s="4">
        <v>0.31009999999999999</v>
      </c>
      <c r="M97" s="4">
        <v>10.7401</v>
      </c>
      <c r="N97" s="4">
        <v>100.67230000000001</v>
      </c>
      <c r="O97" s="28"/>
    </row>
    <row r="98" spans="1:15">
      <c r="A98" t="s">
        <v>188</v>
      </c>
      <c r="B98" s="3" t="s">
        <v>30</v>
      </c>
      <c r="C98" s="3" t="s">
        <v>31</v>
      </c>
      <c r="D98" s="6">
        <v>42775</v>
      </c>
      <c r="F98" s="4">
        <v>18.7972</v>
      </c>
      <c r="G98" s="4">
        <v>23.596599999999999</v>
      </c>
      <c r="H98" s="4">
        <v>40.987900000000003</v>
      </c>
      <c r="I98" s="4">
        <v>5.1463000000000001</v>
      </c>
      <c r="J98" s="4">
        <v>0.43369999999999997</v>
      </c>
      <c r="K98" s="4">
        <v>8.1900000000000001E-2</v>
      </c>
      <c r="L98" s="4">
        <v>0.34539999999999998</v>
      </c>
      <c r="M98" s="4">
        <v>10.6805</v>
      </c>
      <c r="N98" s="4">
        <v>100.06949999999999</v>
      </c>
      <c r="O98" s="28"/>
    </row>
    <row r="99" spans="1:15" s="12" customFormat="1">
      <c r="A99" s="12" t="s">
        <v>202</v>
      </c>
      <c r="B99" s="26"/>
      <c r="C99" s="26"/>
      <c r="D99" s="26"/>
      <c r="E99" s="26"/>
      <c r="F99" s="27">
        <v>18.797924999999999</v>
      </c>
      <c r="G99" s="27">
        <v>23.6663</v>
      </c>
      <c r="H99" s="27">
        <v>41.252699999999997</v>
      </c>
      <c r="I99" s="27">
        <v>5.1814499999999999</v>
      </c>
      <c r="J99" s="27">
        <v>0.41517500000000002</v>
      </c>
      <c r="K99" s="27">
        <v>0.11182500000000001</v>
      </c>
      <c r="L99" s="27">
        <v>0.325075</v>
      </c>
      <c r="M99" s="27">
        <v>10.7943</v>
      </c>
      <c r="N99" s="26"/>
      <c r="O99" s="26"/>
    </row>
    <row r="100" spans="1:15" s="12" customFormat="1">
      <c r="A100" s="12" t="s">
        <v>203</v>
      </c>
      <c r="B100" s="26"/>
      <c r="C100" s="26"/>
      <c r="D100" s="26"/>
      <c r="E100" s="26"/>
      <c r="F100" s="27">
        <v>1.6104054054054018</v>
      </c>
      <c r="G100" s="27">
        <v>-0.26843657817109462</v>
      </c>
      <c r="H100" s="27">
        <v>-0.50000000000000866</v>
      </c>
      <c r="I100" s="27">
        <v>0.22147001934235899</v>
      </c>
      <c r="J100" s="27">
        <v>-11.664893617021267</v>
      </c>
      <c r="K100" s="27"/>
      <c r="L100" s="27">
        <v>16.098214285714274</v>
      </c>
      <c r="M100" s="27">
        <v>1.0702247191011243</v>
      </c>
      <c r="N100" s="26"/>
      <c r="O100" s="26"/>
    </row>
    <row r="101" spans="1:15" s="12" customFormat="1">
      <c r="A101" s="12" t="s">
        <v>191</v>
      </c>
      <c r="B101" s="26"/>
      <c r="C101" s="26"/>
      <c r="D101" s="29"/>
      <c r="E101" s="29"/>
      <c r="F101" s="29">
        <v>0.36331898915810845</v>
      </c>
      <c r="G101" s="29">
        <v>0.29548431017202487</v>
      </c>
      <c r="H101" s="29">
        <v>0.58051770346306419</v>
      </c>
      <c r="I101" s="29">
        <v>0.85248762201865902</v>
      </c>
      <c r="J101" s="29">
        <v>4.8893808291022784</v>
      </c>
      <c r="K101" s="29"/>
      <c r="L101" s="29">
        <v>12.248129273783288</v>
      </c>
      <c r="M101" s="29">
        <v>1.187906398507619</v>
      </c>
      <c r="N101" s="26"/>
      <c r="O101" s="26"/>
    </row>
    <row r="103" spans="1:15">
      <c r="A103" t="s">
        <v>212</v>
      </c>
    </row>
    <row r="104" spans="1:15">
      <c r="A104" s="30" t="s">
        <v>213</v>
      </c>
    </row>
    <row r="106" spans="1:15">
      <c r="A106" s="120" t="s">
        <v>332</v>
      </c>
      <c r="B106"/>
      <c r="C106"/>
      <c r="D106"/>
      <c r="E106"/>
      <c r="F106"/>
      <c r="G106"/>
      <c r="H106"/>
    </row>
    <row r="107" spans="1:15">
      <c r="A107" t="s">
        <v>330</v>
      </c>
      <c r="B107"/>
      <c r="C107"/>
      <c r="D107"/>
      <c r="E107"/>
      <c r="F107"/>
      <c r="G107"/>
      <c r="H107"/>
    </row>
    <row r="108" spans="1:15">
      <c r="A108" t="s">
        <v>331</v>
      </c>
      <c r="B108"/>
      <c r="C108"/>
      <c r="D108"/>
      <c r="E108"/>
      <c r="F108"/>
      <c r="G108"/>
      <c r="H10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O63"/>
  <sheetViews>
    <sheetView workbookViewId="0">
      <pane xSplit="1" ySplit="8" topLeftCell="B44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" defaultRowHeight="16"/>
  <cols>
    <col min="1" max="1" width="18.33203125" customWidth="1"/>
    <col min="2" max="2" width="17" style="3" bestFit="1" customWidth="1"/>
    <col min="3" max="6" width="11.33203125" style="3" bestFit="1" customWidth="1"/>
  </cols>
  <sheetData>
    <row r="7" spans="1:8">
      <c r="A7" s="121" t="s">
        <v>333</v>
      </c>
    </row>
    <row r="8" spans="1:8" ht="17.25" customHeight="1">
      <c r="B8" s="3" t="s">
        <v>248</v>
      </c>
      <c r="C8" s="3" t="s">
        <v>249</v>
      </c>
      <c r="D8" s="3" t="s">
        <v>250</v>
      </c>
      <c r="E8" s="3">
        <v>362077</v>
      </c>
      <c r="F8" s="3">
        <v>332901</v>
      </c>
    </row>
    <row r="9" spans="1:8">
      <c r="A9" t="s">
        <v>251</v>
      </c>
      <c r="B9" s="3" t="s">
        <v>252</v>
      </c>
      <c r="C9" s="3" t="s">
        <v>252</v>
      </c>
      <c r="D9" s="3" t="s">
        <v>253</v>
      </c>
      <c r="E9" s="3" t="s">
        <v>254</v>
      </c>
      <c r="F9" s="3" t="s">
        <v>255</v>
      </c>
      <c r="G9" s="13"/>
    </row>
    <row r="10" spans="1:8">
      <c r="A10" t="s">
        <v>256</v>
      </c>
      <c r="B10" s="3" t="s">
        <v>257</v>
      </c>
      <c r="C10" s="3" t="s">
        <v>257</v>
      </c>
      <c r="D10" s="3" t="s">
        <v>257</v>
      </c>
      <c r="E10" s="3" t="s">
        <v>258</v>
      </c>
      <c r="F10" s="3" t="s">
        <v>259</v>
      </c>
      <c r="G10" s="13"/>
    </row>
    <row r="11" spans="1:8">
      <c r="A11" t="s">
        <v>260</v>
      </c>
      <c r="B11" s="95">
        <v>67.22</v>
      </c>
      <c r="C11" s="95">
        <v>67.22</v>
      </c>
      <c r="D11" s="95">
        <v>67.180000000000007</v>
      </c>
      <c r="E11" s="95">
        <v>70.5</v>
      </c>
      <c r="F11" s="95">
        <v>70.38</v>
      </c>
      <c r="G11" s="96"/>
    </row>
    <row r="12" spans="1:8">
      <c r="A12" t="s">
        <v>261</v>
      </c>
      <c r="B12" s="95">
        <v>62.53</v>
      </c>
      <c r="C12" s="95">
        <v>62.53</v>
      </c>
      <c r="D12" s="95">
        <v>62.45</v>
      </c>
      <c r="E12" s="95">
        <v>53.57</v>
      </c>
      <c r="F12" s="95">
        <v>53.22</v>
      </c>
      <c r="G12" s="96"/>
    </row>
    <row r="13" spans="1:8">
      <c r="A13" t="s">
        <v>262</v>
      </c>
      <c r="B13" s="3">
        <v>84.8</v>
      </c>
      <c r="C13" s="3">
        <v>84.5</v>
      </c>
      <c r="D13" s="3">
        <v>84.5</v>
      </c>
      <c r="E13" s="3">
        <v>81.099999999999994</v>
      </c>
      <c r="F13" s="97">
        <v>86</v>
      </c>
    </row>
    <row r="14" spans="1:8">
      <c r="A14" t="s">
        <v>263</v>
      </c>
      <c r="B14" s="3" t="s">
        <v>38</v>
      </c>
      <c r="C14" s="3" t="s">
        <v>38</v>
      </c>
      <c r="D14" s="3" t="s">
        <v>38</v>
      </c>
      <c r="E14" s="3" t="s">
        <v>38</v>
      </c>
      <c r="F14" s="3" t="s">
        <v>38</v>
      </c>
    </row>
    <row r="15" spans="1:8">
      <c r="A15" t="s">
        <v>37</v>
      </c>
      <c r="B15" s="3" t="s">
        <v>41</v>
      </c>
      <c r="C15" s="3" t="s">
        <v>41</v>
      </c>
      <c r="D15" s="3" t="s">
        <v>264</v>
      </c>
      <c r="E15" s="3" t="s">
        <v>264</v>
      </c>
      <c r="F15" s="3" t="s">
        <v>41</v>
      </c>
      <c r="H15" s="14"/>
    </row>
    <row r="16" spans="1:8">
      <c r="A16" s="98" t="s">
        <v>265</v>
      </c>
      <c r="B16" s="4">
        <v>26.3</v>
      </c>
      <c r="C16" s="99">
        <v>37.9</v>
      </c>
      <c r="D16" s="100">
        <v>49.5</v>
      </c>
      <c r="E16" s="4">
        <v>44</v>
      </c>
      <c r="F16" s="4">
        <v>45.8</v>
      </c>
      <c r="H16" s="14"/>
    </row>
    <row r="17" spans="1:6">
      <c r="A17" s="19" t="s">
        <v>267</v>
      </c>
      <c r="B17" s="101"/>
      <c r="C17" s="101"/>
      <c r="D17" s="101"/>
      <c r="E17" s="101"/>
      <c r="F17" s="101"/>
    </row>
    <row r="18" spans="1:6">
      <c r="A18" t="s">
        <v>266</v>
      </c>
      <c r="B18" s="10">
        <v>388.05311544182496</v>
      </c>
      <c r="C18" s="10">
        <v>972.698952243088</v>
      </c>
      <c r="D18" s="10">
        <v>201.72100589807883</v>
      </c>
      <c r="E18" s="10">
        <v>298.50470505733989</v>
      </c>
      <c r="F18" s="10">
        <v>1357.1276212045013</v>
      </c>
    </row>
    <row r="19" spans="1:6">
      <c r="A19" s="102" t="s">
        <v>268</v>
      </c>
      <c r="B19" s="97">
        <v>4.7786</v>
      </c>
      <c r="C19" s="103">
        <v>4.3735599999999994</v>
      </c>
      <c r="D19" s="104">
        <v>0.90771999999999975</v>
      </c>
      <c r="E19" s="97">
        <v>0.90212155339463296</v>
      </c>
      <c r="F19" s="97">
        <v>4.7151166927878947</v>
      </c>
    </row>
    <row r="20" spans="1:6">
      <c r="A20" s="102" t="s">
        <v>269</v>
      </c>
      <c r="B20" s="10">
        <v>57.6</v>
      </c>
      <c r="C20" s="105">
        <v>51.3</v>
      </c>
      <c r="D20" s="106">
        <v>24</v>
      </c>
      <c r="E20" s="10">
        <v>37.997208435200498</v>
      </c>
      <c r="F20" s="10">
        <v>66.606812936299676</v>
      </c>
    </row>
    <row r="21" spans="1:6">
      <c r="A21" s="102" t="s">
        <v>270</v>
      </c>
      <c r="B21" s="10">
        <v>17.899999999999999</v>
      </c>
      <c r="C21" s="105">
        <v>18.600000000000001</v>
      </c>
      <c r="D21" s="106">
        <v>9.5</v>
      </c>
      <c r="E21" s="10">
        <v>14.5</v>
      </c>
      <c r="F21" s="10">
        <v>15.1</v>
      </c>
    </row>
    <row r="22" spans="1:6">
      <c r="A22" s="102" t="s">
        <v>271</v>
      </c>
      <c r="B22" s="10">
        <v>120.4</v>
      </c>
      <c r="C22" s="105">
        <v>119.2</v>
      </c>
      <c r="D22" s="106">
        <v>56.8</v>
      </c>
      <c r="E22" s="10">
        <v>93.7</v>
      </c>
      <c r="F22" s="10">
        <v>153.80000000000001</v>
      </c>
    </row>
    <row r="23" spans="1:6">
      <c r="A23" s="102" t="s">
        <v>272</v>
      </c>
      <c r="B23" s="97">
        <v>0.7</v>
      </c>
      <c r="C23" s="103">
        <v>1.4</v>
      </c>
      <c r="D23" s="104">
        <v>0.2</v>
      </c>
      <c r="E23" s="97">
        <v>0.5</v>
      </c>
      <c r="F23" s="97">
        <v>1.4</v>
      </c>
    </row>
    <row r="24" spans="1:6">
      <c r="A24" s="102" t="s">
        <v>273</v>
      </c>
      <c r="B24" s="10">
        <v>80.900000000000006</v>
      </c>
      <c r="C24" s="105">
        <v>80.7</v>
      </c>
      <c r="D24" s="106">
        <v>74.099999999999994</v>
      </c>
      <c r="E24" s="10">
        <v>78.274324752308019</v>
      </c>
      <c r="F24" s="10">
        <v>91.576676242682737</v>
      </c>
    </row>
    <row r="25" spans="1:6">
      <c r="A25" s="102" t="s">
        <v>274</v>
      </c>
      <c r="B25" s="10">
        <v>111.9</v>
      </c>
      <c r="C25" s="105">
        <v>103.7</v>
      </c>
      <c r="D25" s="106">
        <v>64.8</v>
      </c>
      <c r="E25" s="10">
        <v>105.23592095512583</v>
      </c>
      <c r="F25" s="10">
        <v>106.7459374646011</v>
      </c>
    </row>
    <row r="26" spans="1:6">
      <c r="A26" s="102" t="s">
        <v>275</v>
      </c>
      <c r="B26" s="10">
        <v>480.5</v>
      </c>
      <c r="C26" s="105">
        <v>338.8</v>
      </c>
      <c r="D26" s="106">
        <v>1335.7</v>
      </c>
      <c r="E26" s="10">
        <v>1158.7167118780435</v>
      </c>
      <c r="F26" s="10">
        <v>1098.4746508757169</v>
      </c>
    </row>
    <row r="27" spans="1:6">
      <c r="A27" s="102" t="s">
        <v>276</v>
      </c>
      <c r="B27" s="10">
        <v>1125.8</v>
      </c>
      <c r="C27" s="105">
        <v>921.1</v>
      </c>
      <c r="D27" s="106">
        <v>2289.9</v>
      </c>
      <c r="E27" s="10">
        <v>1885.3038729347222</v>
      </c>
      <c r="F27" s="10">
        <v>1594.6019430221177</v>
      </c>
    </row>
    <row r="28" spans="1:6">
      <c r="A28" s="102" t="s">
        <v>277</v>
      </c>
      <c r="B28" s="10">
        <v>275</v>
      </c>
      <c r="C28" s="105">
        <v>260.89999999999998</v>
      </c>
      <c r="D28" s="106">
        <v>159.5</v>
      </c>
      <c r="E28" s="10">
        <v>223.06003979193869</v>
      </c>
      <c r="F28" s="10">
        <v>235.12658792258466</v>
      </c>
    </row>
    <row r="29" spans="1:6">
      <c r="A29" s="102" t="s">
        <v>278</v>
      </c>
      <c r="B29" s="10">
        <v>20</v>
      </c>
      <c r="C29" s="105">
        <v>44</v>
      </c>
      <c r="D29" s="106">
        <v>15.4</v>
      </c>
      <c r="E29" s="10">
        <v>13.750464723780384</v>
      </c>
      <c r="F29" s="10">
        <v>46.501281449507687</v>
      </c>
    </row>
    <row r="30" spans="1:6">
      <c r="A30" s="102" t="s">
        <v>279</v>
      </c>
      <c r="B30" s="10">
        <v>42.1</v>
      </c>
      <c r="C30" s="105">
        <v>38.4</v>
      </c>
      <c r="D30" s="106">
        <v>26.7</v>
      </c>
      <c r="E30" s="10">
        <v>32.218063679871122</v>
      </c>
      <c r="F30" s="10">
        <v>27.19049773089549</v>
      </c>
    </row>
    <row r="31" spans="1:6">
      <c r="A31" s="102" t="s">
        <v>280</v>
      </c>
      <c r="B31" s="97">
        <v>4.21</v>
      </c>
      <c r="C31" s="103">
        <v>3.55</v>
      </c>
      <c r="D31" s="104">
        <v>1.02</v>
      </c>
      <c r="E31" s="97">
        <v>1.3851739213077363</v>
      </c>
      <c r="F31" s="97">
        <v>4.5745967287084035</v>
      </c>
    </row>
    <row r="32" spans="1:6">
      <c r="A32" s="102" t="s">
        <v>281</v>
      </c>
      <c r="B32" s="10">
        <v>10.51</v>
      </c>
      <c r="C32" s="105">
        <v>8.74</v>
      </c>
      <c r="D32" s="106">
        <v>3.05</v>
      </c>
      <c r="E32" s="10">
        <v>4.4181720622428893</v>
      </c>
      <c r="F32" s="10">
        <v>12.321027298691524</v>
      </c>
    </row>
    <row r="33" spans="1:6">
      <c r="A33" s="102" t="s">
        <v>282</v>
      </c>
      <c r="B33" s="97">
        <v>1.51</v>
      </c>
      <c r="C33" s="103">
        <v>1.26</v>
      </c>
      <c r="D33" s="104">
        <v>0.52</v>
      </c>
      <c r="E33" s="97">
        <v>0.7704583602324081</v>
      </c>
      <c r="F33" s="97">
        <v>1.83736323479443</v>
      </c>
    </row>
    <row r="34" spans="1:6">
      <c r="A34" s="102" t="s">
        <v>283</v>
      </c>
      <c r="B34" s="97">
        <v>7.44</v>
      </c>
      <c r="C34" s="103">
        <v>6.25</v>
      </c>
      <c r="D34" s="104">
        <v>2.89</v>
      </c>
      <c r="E34" s="97">
        <v>4.3333454479374875</v>
      </c>
      <c r="F34" s="97">
        <v>8.9606222654351004</v>
      </c>
    </row>
    <row r="35" spans="1:6">
      <c r="A35" s="102" t="s">
        <v>284</v>
      </c>
      <c r="B35" s="97">
        <v>2.2599999999999998</v>
      </c>
      <c r="C35" s="103">
        <v>2</v>
      </c>
      <c r="D35" s="104">
        <v>0.98</v>
      </c>
      <c r="E35" s="97">
        <v>1.5247724497272652</v>
      </c>
      <c r="F35" s="97">
        <v>2.5377343467245748</v>
      </c>
    </row>
    <row r="36" spans="1:6">
      <c r="A36" s="102" t="s">
        <v>285</v>
      </c>
      <c r="B36" s="97">
        <v>0.77</v>
      </c>
      <c r="C36" s="103">
        <v>0.73</v>
      </c>
      <c r="D36" s="104">
        <v>0.38</v>
      </c>
      <c r="E36" s="97">
        <v>0.53843208279430776</v>
      </c>
      <c r="F36" s="97">
        <v>0.85329593267882187</v>
      </c>
    </row>
    <row r="37" spans="1:6">
      <c r="A37" s="102" t="s">
        <v>286</v>
      </c>
      <c r="B37" s="97">
        <v>2.72</v>
      </c>
      <c r="C37" s="103">
        <v>2.4900000000000002</v>
      </c>
      <c r="D37" s="104">
        <v>1.37</v>
      </c>
      <c r="E37" s="97">
        <v>2.0315647085644803</v>
      </c>
      <c r="F37" s="97">
        <v>2.8291551208910621</v>
      </c>
    </row>
    <row r="38" spans="1:6">
      <c r="A38" s="102" t="s">
        <v>287</v>
      </c>
      <c r="B38" s="97">
        <v>0.48</v>
      </c>
      <c r="C38" s="103">
        <v>0.45</v>
      </c>
      <c r="D38" s="104">
        <v>0.25</v>
      </c>
      <c r="E38" s="97">
        <v>0.35366103027919771</v>
      </c>
      <c r="F38" s="97">
        <v>0.45063950734249175</v>
      </c>
    </row>
    <row r="39" spans="1:6">
      <c r="A39" s="102" t="s">
        <v>288</v>
      </c>
      <c r="B39" s="97">
        <v>3.13</v>
      </c>
      <c r="C39" s="103">
        <v>2.98</v>
      </c>
      <c r="D39" s="104">
        <v>1.64</v>
      </c>
      <c r="E39" s="97">
        <v>2.3690576345260856</v>
      </c>
      <c r="F39" s="97">
        <v>2.7349629993336366</v>
      </c>
    </row>
    <row r="40" spans="1:6">
      <c r="A40" s="102" t="s">
        <v>289</v>
      </c>
      <c r="B40" s="97">
        <v>0.66</v>
      </c>
      <c r="C40" s="103">
        <v>0.65</v>
      </c>
      <c r="D40" s="104">
        <v>0.36</v>
      </c>
      <c r="E40" s="97">
        <v>0.49046494464944645</v>
      </c>
      <c r="F40" s="97">
        <v>0.51601760821716802</v>
      </c>
    </row>
    <row r="41" spans="1:6">
      <c r="A41" s="102" t="s">
        <v>290</v>
      </c>
      <c r="B41" s="97">
        <v>1.88</v>
      </c>
      <c r="C41" s="103">
        <v>1.86</v>
      </c>
      <c r="D41" s="104">
        <v>1</v>
      </c>
      <c r="E41" s="97">
        <v>1.4074447949526816</v>
      </c>
      <c r="F41" s="97">
        <v>1.4377161962322382</v>
      </c>
    </row>
    <row r="42" spans="1:6">
      <c r="A42" s="102" t="s">
        <v>291</v>
      </c>
      <c r="B42" s="97">
        <v>0.28999999999999998</v>
      </c>
      <c r="C42" s="103">
        <v>0.3</v>
      </c>
      <c r="D42" s="104">
        <v>0.16</v>
      </c>
      <c r="E42" s="97">
        <v>0.2179921669723861</v>
      </c>
      <c r="F42" s="97">
        <v>0.20745870506139036</v>
      </c>
    </row>
    <row r="43" spans="1:6">
      <c r="A43" s="102" t="s">
        <v>292</v>
      </c>
      <c r="B43" s="97">
        <v>1.76</v>
      </c>
      <c r="C43" s="103">
        <v>1.79</v>
      </c>
      <c r="D43" s="104">
        <v>1.01</v>
      </c>
      <c r="E43" s="97">
        <v>1.2874193548387094</v>
      </c>
      <c r="F43" s="97">
        <v>1.2197216588572626</v>
      </c>
    </row>
    <row r="44" spans="1:6">
      <c r="A44" s="102" t="s">
        <v>293</v>
      </c>
      <c r="B44" s="97">
        <v>0.26</v>
      </c>
      <c r="C44" s="103">
        <v>0.27</v>
      </c>
      <c r="D44" s="104">
        <v>0.15</v>
      </c>
      <c r="E44" s="97">
        <v>0.19297573691598158</v>
      </c>
      <c r="F44" s="97">
        <v>0.17744732686668174</v>
      </c>
    </row>
    <row r="45" spans="1:6">
      <c r="A45" s="102" t="s">
        <v>294</v>
      </c>
      <c r="B45" s="97">
        <v>1.4</v>
      </c>
      <c r="C45" s="103">
        <v>1.34</v>
      </c>
      <c r="D45" s="104">
        <v>0.71</v>
      </c>
      <c r="E45" s="97">
        <v>1.2362212432697015</v>
      </c>
      <c r="F45" s="97">
        <v>1.8171091445427729</v>
      </c>
    </row>
    <row r="46" spans="1:6">
      <c r="A46" s="102" t="s">
        <v>295</v>
      </c>
      <c r="B46" s="97">
        <v>0.98</v>
      </c>
      <c r="C46" s="103">
        <v>0.51</v>
      </c>
      <c r="D46" s="104">
        <v>1.94</v>
      </c>
      <c r="E46" s="97">
        <v>0.11742884553885513</v>
      </c>
      <c r="F46" s="97">
        <v>0.32393139469226429</v>
      </c>
    </row>
    <row r="47" spans="1:6">
      <c r="A47" s="102" t="s">
        <v>296</v>
      </c>
      <c r="B47" s="97">
        <v>0.41</v>
      </c>
      <c r="C47" s="103">
        <v>0.31</v>
      </c>
      <c r="D47" s="104">
        <v>0.1</v>
      </c>
      <c r="E47" s="97">
        <v>9.9830719916832705E-2</v>
      </c>
      <c r="F47" s="97">
        <v>0.35231392741466655</v>
      </c>
    </row>
    <row r="48" spans="1:6">
      <c r="A48" s="102" t="s">
        <v>297</v>
      </c>
      <c r="B48" s="97">
        <v>0.18</v>
      </c>
      <c r="C48" s="103">
        <v>0.09</v>
      </c>
      <c r="D48" s="104">
        <v>0.13</v>
      </c>
      <c r="E48" s="97">
        <v>3.5133079847908741E-2</v>
      </c>
      <c r="F48" s="97">
        <v>0.11270074946466811</v>
      </c>
    </row>
    <row r="49" spans="1:15">
      <c r="A49" t="s">
        <v>298</v>
      </c>
      <c r="B49" s="10">
        <f>B19/B47</f>
        <v>11.655121951219513</v>
      </c>
      <c r="C49" s="10">
        <f>C19/C47</f>
        <v>14.108258064516127</v>
      </c>
      <c r="D49" s="10">
        <f>D19/D47</f>
        <v>9.0771999999999977</v>
      </c>
      <c r="E49" s="10">
        <f>E19/E47</f>
        <v>9.0365125499062344</v>
      </c>
      <c r="F49" s="10">
        <f>F19/F47</f>
        <v>13.383282140981883</v>
      </c>
    </row>
    <row r="50" spans="1:15">
      <c r="A50" t="s">
        <v>299</v>
      </c>
      <c r="B50" s="97">
        <f>(B31/0.237)/(B35/0.148)</f>
        <v>1.1632874052499906</v>
      </c>
      <c r="C50" s="97">
        <f>(C31/0.237)/(C35/0.148)</f>
        <v>1.1084388185654008</v>
      </c>
      <c r="D50" s="97">
        <f>(D31/0.237)/(D35/0.148)</f>
        <v>0.64996125032291396</v>
      </c>
      <c r="E50" s="97">
        <f>(E31/0.237)/(E35/0.148)</f>
        <v>0.56729981185674128</v>
      </c>
      <c r="F50" s="97">
        <f>(F31/0.237)/(F35/0.148)</f>
        <v>1.1256931589952119</v>
      </c>
    </row>
    <row r="51" spans="1:15">
      <c r="A51" t="s">
        <v>300</v>
      </c>
      <c r="B51" s="10">
        <f>B18/B19</f>
        <v>81.206444448546634</v>
      </c>
      <c r="C51" s="10">
        <f>C18/C19</f>
        <v>222.40439190112588</v>
      </c>
      <c r="D51" s="10">
        <f>D18/D19</f>
        <v>222.22822665368054</v>
      </c>
      <c r="E51" s="10">
        <f>E18/E19</f>
        <v>330.89188916292198</v>
      </c>
      <c r="F51" s="10">
        <f>F18/F19</f>
        <v>287.82482165930787</v>
      </c>
    </row>
    <row r="52" spans="1:15">
      <c r="A52" s="107" t="s">
        <v>301</v>
      </c>
      <c r="B52" s="108">
        <v>0.7033136683673411</v>
      </c>
      <c r="C52" s="109">
        <v>0.70344504776462868</v>
      </c>
      <c r="D52" s="110">
        <v>0.70314232042917024</v>
      </c>
      <c r="E52" s="108">
        <v>0.70304199999999994</v>
      </c>
      <c r="F52" s="108">
        <v>0.703461</v>
      </c>
    </row>
    <row r="53" spans="1:15">
      <c r="A53" s="107" t="s">
        <v>302</v>
      </c>
      <c r="B53" s="108">
        <v>0.51292094598215621</v>
      </c>
      <c r="C53" s="109">
        <v>0.51292909438454237</v>
      </c>
      <c r="D53" s="110">
        <v>0.51302956169516323</v>
      </c>
      <c r="E53" s="108" t="s">
        <v>245</v>
      </c>
      <c r="F53" s="108">
        <v>0.51295199999999996</v>
      </c>
    </row>
    <row r="54" spans="1:15">
      <c r="A54" s="19"/>
      <c r="B54" s="101"/>
      <c r="C54" s="101"/>
      <c r="D54" s="101"/>
      <c r="E54" s="101"/>
      <c r="F54" s="101"/>
    </row>
    <row r="56" spans="1:15">
      <c r="A56" s="18" t="s">
        <v>178</v>
      </c>
    </row>
    <row r="57" spans="1:15">
      <c r="B57" s="94"/>
      <c r="F57" s="94"/>
    </row>
    <row r="58" spans="1:15">
      <c r="A58" s="21" t="s">
        <v>179</v>
      </c>
      <c r="B58" s="4"/>
      <c r="C58" s="4"/>
      <c r="D58" s="4"/>
      <c r="E58" s="4"/>
      <c r="F58" s="4"/>
    </row>
    <row r="59" spans="1:15">
      <c r="A59" s="111" t="s">
        <v>303</v>
      </c>
    </row>
    <row r="61" spans="1:15">
      <c r="A61" s="120" t="s">
        <v>332</v>
      </c>
      <c r="B61"/>
      <c r="C61"/>
      <c r="D61"/>
      <c r="E61"/>
      <c r="F61"/>
      <c r="I61" s="3"/>
      <c r="J61" s="3"/>
      <c r="K61" s="3"/>
      <c r="L61" s="3"/>
      <c r="M61" s="3"/>
      <c r="N61" s="3"/>
      <c r="O61" s="3"/>
    </row>
    <row r="62" spans="1:15">
      <c r="A62" t="s">
        <v>330</v>
      </c>
      <c r="B62"/>
      <c r="C62"/>
      <c r="D62"/>
      <c r="E62"/>
      <c r="F62"/>
      <c r="I62" s="3"/>
      <c r="J62" s="3"/>
      <c r="K62" s="3"/>
      <c r="L62" s="3"/>
      <c r="M62" s="3"/>
      <c r="N62" s="3"/>
      <c r="O62" s="3"/>
    </row>
    <row r="63" spans="1:15">
      <c r="A63" t="s">
        <v>331</v>
      </c>
      <c r="B63"/>
      <c r="C63"/>
      <c r="D63"/>
      <c r="E63"/>
      <c r="F63"/>
      <c r="I63" s="3"/>
      <c r="J63" s="3"/>
      <c r="K63" s="3"/>
      <c r="L63" s="3"/>
      <c r="M63" s="3"/>
      <c r="N63" s="3"/>
      <c r="O6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 data</vt:lpstr>
      <vt:lpstr>MI averages</vt:lpstr>
      <vt:lpstr>Host olivine data</vt:lpstr>
      <vt:lpstr>Standards</vt:lpstr>
      <vt:lpstr>published WR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Tomlinson</dc:creator>
  <cp:lastModifiedBy>RD</cp:lastModifiedBy>
  <dcterms:created xsi:type="dcterms:W3CDTF">2025-04-04T14:02:18Z</dcterms:created>
  <dcterms:modified xsi:type="dcterms:W3CDTF">2025-10-10T06:16:36Z</dcterms:modified>
</cp:coreProperties>
</file>