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rto1/Library/CloudStorage/Dropbox/GPL Submissions/GPL Subm v42/GPL2638 Gong/Final PDFs + SI tables/"/>
    </mc:Choice>
  </mc:AlternateContent>
  <xr:revisionPtr revIDLastSave="0" documentId="13_ncr:1_{4B4BAFC5-E1E7-DF46-B93A-D391F4FDF5AE}" xr6:coauthVersionLast="47" xr6:coauthVersionMax="47" xr10:uidLastSave="{00000000-0000-0000-0000-000000000000}"/>
  <bookViews>
    <workbookView xWindow="33440" yWindow="500" windowWidth="35200" windowHeight="21100" tabRatio="756" xr2:uid="{00000000-000D-0000-FFFF-FFFF00000000}"/>
  </bookViews>
  <sheets>
    <sheet name="Table S-1" sheetId="22" r:id="rId1"/>
    <sheet name="Table S-2" sheetId="17" r:id="rId2"/>
    <sheet name="Table S-3" sheetId="21" r:id="rId3"/>
    <sheet name="Table S-4" sheetId="19" r:id="rId4"/>
    <sheet name="Table S-5" sheetId="27" r:id="rId5"/>
    <sheet name="Table S-6" sheetId="29" r:id="rId6"/>
    <sheet name="Table S-7" sheetId="24" r:id="rId7"/>
  </sheets>
  <definedNames>
    <definedName name="Ellipse1_119">#REF!</definedName>
    <definedName name="Ellipse1_120">#REF!</definedName>
    <definedName name="Ellipse1_13">#REF!</definedName>
    <definedName name="Ellipse1_14">#REF!</definedName>
    <definedName name="Ellipse1_55">#REF!</definedName>
    <definedName name="Ellipse1_56">#REF!</definedName>
    <definedName name="Ellipse1_57">#REF!</definedName>
    <definedName name="Ellipse1_58">#REF!</definedName>
    <definedName name="Ellipse1_59">#REF!</definedName>
    <definedName name="Ellipse1_60">#REF!</definedName>
    <definedName name="Ellipse1_61">#REF!</definedName>
    <definedName name="Ellipse1_62">#REF!</definedName>
    <definedName name="Ellipse1_63">#REF!</definedName>
    <definedName name="Ellipse1_64">#REF!</definedName>
    <definedName name="Ellipse1_65">#REF!</definedName>
    <definedName name="Ellipse1_66">#REF!</definedName>
    <definedName name="Ellipse1_67">#REF!</definedName>
    <definedName name="Ellipse1_68">#REF!</definedName>
    <definedName name="Ellipse1_69">#REF!</definedName>
    <definedName name="Ellipse1_70">#REF!</definedName>
    <definedName name="Ellipse1_71">#REF!</definedName>
    <definedName name="Ellipse1_72">#REF!</definedName>
    <definedName name="Ellipse1_84">#REF!</definedName>
    <definedName name="Ellipse2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9" i="24" l="1"/>
  <c r="N18" i="24" l="1"/>
  <c r="N25" i="24" l="1"/>
  <c r="N21" i="24" l="1"/>
  <c r="N23" i="24"/>
  <c r="N24" i="24" l="1"/>
  <c r="N14" i="24"/>
  <c r="N17" i="24" l="1"/>
  <c r="N15" i="24"/>
  <c r="AG24" i="17" l="1"/>
  <c r="F24" i="17"/>
  <c r="G24" i="17"/>
  <c r="C24" i="17"/>
  <c r="D24" i="17"/>
  <c r="E24" i="17"/>
  <c r="B24" i="17"/>
</calcChain>
</file>

<file path=xl/sharedStrings.xml><?xml version="1.0" encoding="utf-8"?>
<sst xmlns="http://schemas.openxmlformats.org/spreadsheetml/2006/main" count="618" uniqueCount="228">
  <si>
    <t xml:space="preserve">   CaO   </t>
  </si>
  <si>
    <t xml:space="preserve">   NiO   </t>
  </si>
  <si>
    <t xml:space="preserve">   FeO   </t>
  </si>
  <si>
    <t xml:space="preserve">   MnO   </t>
  </si>
  <si>
    <t xml:space="preserve">   MgO   </t>
  </si>
  <si>
    <t xml:space="preserve">  Total  </t>
  </si>
  <si>
    <t xml:space="preserve">Comment  </t>
  </si>
  <si>
    <t xml:space="preserve">   As    </t>
  </si>
  <si>
    <t xml:space="preserve">   Se    </t>
  </si>
  <si>
    <t xml:space="preserve">   Zn    </t>
  </si>
  <si>
    <t xml:space="preserve">   Cu    </t>
  </si>
  <si>
    <t xml:space="preserve">   Ni    </t>
  </si>
  <si>
    <t xml:space="preserve">   Co    </t>
  </si>
  <si>
    <t xml:space="preserve">   Fe    </t>
  </si>
  <si>
    <t xml:space="preserve">   Pb    </t>
  </si>
  <si>
    <t xml:space="preserve">   S     </t>
  </si>
  <si>
    <t xml:space="preserve">No. </t>
    <phoneticPr fontId="20" type="noConversion"/>
  </si>
  <si>
    <t>V</t>
  </si>
  <si>
    <t>Co</t>
  </si>
  <si>
    <t>Ni</t>
  </si>
  <si>
    <t>Zn</t>
  </si>
  <si>
    <t>Total</t>
  </si>
  <si>
    <t xml:space="preserve">FeO   </t>
  </si>
  <si>
    <t>20QLH11</t>
  </si>
  <si>
    <t>20JC08-1</t>
  </si>
  <si>
    <t>20JC08-2</t>
  </si>
  <si>
    <t>20YLS20</t>
  </si>
  <si>
    <t>23YLS34</t>
  </si>
  <si>
    <t xml:space="preserve">MnO   </t>
  </si>
  <si>
    <t xml:space="preserve">MgO   </t>
  </si>
  <si>
    <t xml:space="preserve">NiO   </t>
  </si>
  <si>
    <t xml:space="preserve">CaO   </t>
  </si>
  <si>
    <t xml:space="preserve">Total  </t>
  </si>
  <si>
    <t>Sample</t>
    <phoneticPr fontId="21" type="noConversion"/>
  </si>
  <si>
    <t>Point</t>
    <phoneticPr fontId="21" type="noConversion"/>
  </si>
  <si>
    <t>20QLH11</t>
    <phoneticPr fontId="21" type="noConversion"/>
  </si>
  <si>
    <t>20JC08-1</t>
    <phoneticPr fontId="21" type="noConversion"/>
  </si>
  <si>
    <t>20JC08-2</t>
    <phoneticPr fontId="21" type="noConversion"/>
  </si>
  <si>
    <t>20JC11-1</t>
    <phoneticPr fontId="21" type="noConversion"/>
  </si>
  <si>
    <t>20JC11-2</t>
    <phoneticPr fontId="21" type="noConversion"/>
  </si>
  <si>
    <t>20JC11-2-1</t>
    <phoneticPr fontId="21" type="noConversion"/>
  </si>
  <si>
    <t>20YLS20</t>
    <phoneticPr fontId="21" type="noConversion"/>
  </si>
  <si>
    <t>Ti</t>
    <phoneticPr fontId="21" type="noConversion"/>
  </si>
  <si>
    <t>Mn</t>
    <phoneticPr fontId="21" type="noConversion"/>
  </si>
  <si>
    <t>20JC08-1</t>
    <phoneticPr fontId="21" type="noConversion"/>
  </si>
  <si>
    <t>20JC11-1</t>
    <phoneticPr fontId="21" type="noConversion"/>
  </si>
  <si>
    <t>20JC11-2-1</t>
    <phoneticPr fontId="21" type="noConversion"/>
  </si>
  <si>
    <t>20YLS20</t>
    <phoneticPr fontId="21" type="noConversion"/>
  </si>
  <si>
    <t>&lt;0.01</t>
    <phoneticPr fontId="21" type="noConversion"/>
  </si>
  <si>
    <t>FeO*</t>
    <phoneticPr fontId="21" type="noConversion"/>
  </si>
  <si>
    <t xml:space="preserve">ZnO   </t>
    <phoneticPr fontId="21" type="noConversion"/>
  </si>
  <si>
    <t xml:space="preserve">CoO   </t>
    <phoneticPr fontId="21" type="noConversion"/>
  </si>
  <si>
    <t>Comment</t>
    <phoneticPr fontId="21" type="noConversion"/>
  </si>
  <si>
    <t>wt%</t>
    <phoneticPr fontId="21" type="noConversion"/>
  </si>
  <si>
    <t>ppm</t>
    <phoneticPr fontId="21" type="noConversion"/>
  </si>
  <si>
    <t>wt%</t>
    <phoneticPr fontId="20" type="noConversion"/>
  </si>
  <si>
    <t xml:space="preserve">Numbers of ions on the basis of O= 4 </t>
    <phoneticPr fontId="21" type="noConversion"/>
  </si>
  <si>
    <t>Sample</t>
    <phoneticPr fontId="20" type="noConversion"/>
  </si>
  <si>
    <t xml:space="preserve">20QLH11 </t>
    <phoneticPr fontId="20" type="noConversion"/>
  </si>
  <si>
    <t>20YLS20</t>
    <phoneticPr fontId="20" type="noConversion"/>
  </si>
  <si>
    <t>Chlorite</t>
    <phoneticPr fontId="20" type="noConversion"/>
  </si>
  <si>
    <t>20JC11-2-1</t>
    <phoneticPr fontId="20" type="noConversion"/>
  </si>
  <si>
    <t>Sample</t>
    <phoneticPr fontId="23" type="noConversion"/>
  </si>
  <si>
    <t>Rock type</t>
    <phoneticPr fontId="23" type="noConversion"/>
  </si>
  <si>
    <t>Mineral</t>
    <phoneticPr fontId="23" type="noConversion"/>
  </si>
  <si>
    <t>2sd</t>
  </si>
  <si>
    <t>N</t>
  </si>
  <si>
    <t>Recommend value</t>
    <phoneticPr fontId="23" type="noConversion"/>
  </si>
  <si>
    <t>std</t>
    <phoneticPr fontId="23" type="noConversion"/>
  </si>
  <si>
    <t>BCR-2</t>
  </si>
  <si>
    <t>Basalt</t>
  </si>
  <si>
    <t>BCR-2 dup.</t>
    <phoneticPr fontId="23" type="noConversion"/>
  </si>
  <si>
    <t>NOD-P-1</t>
  </si>
  <si>
    <t>Manganese nodule</t>
    <phoneticPr fontId="23" type="noConversion"/>
  </si>
  <si>
    <t>Olivine</t>
    <phoneticPr fontId="23" type="noConversion"/>
  </si>
  <si>
    <t>Chromite</t>
    <phoneticPr fontId="23" type="noConversion"/>
  </si>
  <si>
    <t>20QLH11 dup.</t>
    <phoneticPr fontId="23" type="noConversion"/>
  </si>
  <si>
    <t>20JC11-2U</t>
  </si>
  <si>
    <t>20JC11-2U dup.</t>
    <phoneticPr fontId="23" type="noConversion"/>
  </si>
  <si>
    <t>20JC11-2U_P</t>
  </si>
  <si>
    <t>20JC11-2U_P dup.</t>
    <phoneticPr fontId="23" type="noConversion"/>
  </si>
  <si>
    <t>Massive chromitite</t>
    <phoneticPr fontId="23" type="noConversion"/>
  </si>
  <si>
    <t>Chromite-rich dunite</t>
    <phoneticPr fontId="23" type="noConversion"/>
  </si>
  <si>
    <t>Primary Zn (average)</t>
    <phoneticPr fontId="20" type="noConversion"/>
  </si>
  <si>
    <t>Altered Zn (maximum)</t>
    <phoneticPr fontId="23" type="noConversion"/>
  </si>
  <si>
    <t>20JC11-1</t>
    <phoneticPr fontId="20" type="noConversion"/>
  </si>
  <si>
    <t>&lt;0.01</t>
    <phoneticPr fontId="20" type="noConversion"/>
  </si>
  <si>
    <t>Cr-Mag</t>
    <phoneticPr fontId="20" type="noConversion"/>
  </si>
  <si>
    <t>Secondary phases</t>
    <phoneticPr fontId="20" type="noConversion"/>
  </si>
  <si>
    <t>20JC11-2</t>
    <phoneticPr fontId="20" type="noConversion"/>
  </si>
  <si>
    <t>Almost unaltered</t>
    <phoneticPr fontId="20" type="noConversion"/>
  </si>
  <si>
    <t>&lt;5%</t>
    <phoneticPr fontId="20" type="noConversion"/>
  </si>
  <si>
    <t>Disseminated-veinlet chromitite</t>
    <phoneticPr fontId="23" type="noConversion"/>
  </si>
  <si>
    <t>-</t>
    <phoneticPr fontId="20" type="noConversion"/>
  </si>
  <si>
    <t>23YLS31</t>
    <phoneticPr fontId="20" type="noConversion"/>
  </si>
  <si>
    <t>21DZ02</t>
    <phoneticPr fontId="20" type="noConversion"/>
  </si>
  <si>
    <t>57-73%</t>
    <phoneticPr fontId="20" type="noConversion"/>
  </si>
  <si>
    <t>Massive</t>
    <phoneticPr fontId="23" type="noConversion"/>
  </si>
  <si>
    <t xml:space="preserve">Massive  </t>
    <phoneticPr fontId="23" type="noConversion"/>
  </si>
  <si>
    <t>Disseminated-veinlet</t>
    <phoneticPr fontId="23" type="noConversion"/>
  </si>
  <si>
    <t>Disseminated-veilet</t>
    <phoneticPr fontId="23" type="noConversion"/>
  </si>
  <si>
    <t>Disseminated-semi massive</t>
    <phoneticPr fontId="23" type="noConversion"/>
  </si>
  <si>
    <t>Rock type</t>
    <phoneticPr fontId="20" type="noConversion"/>
  </si>
  <si>
    <t>Chromite-rich dunite</t>
    <phoneticPr fontId="20" type="noConversion"/>
  </si>
  <si>
    <t>Chromitite</t>
    <phoneticPr fontId="20" type="noConversion"/>
  </si>
  <si>
    <t>Texture of chromite</t>
    <phoneticPr fontId="23" type="noConversion"/>
  </si>
  <si>
    <t>Disseminated-semi massive chromitite</t>
    <phoneticPr fontId="23" type="noConversion"/>
  </si>
  <si>
    <t>Fraction (%)</t>
    <phoneticPr fontId="20" type="noConversion"/>
  </si>
  <si>
    <t>&lt;15%</t>
    <phoneticPr fontId="20" type="noConversion"/>
  </si>
  <si>
    <t>20JC08-2</t>
    <phoneticPr fontId="20" type="noConversion"/>
  </si>
  <si>
    <t>&lt;5%</t>
    <phoneticPr fontId="20" type="noConversion"/>
  </si>
  <si>
    <t>20JC11-2L</t>
    <phoneticPr fontId="20" type="noConversion"/>
  </si>
  <si>
    <t>24-48%</t>
    <phoneticPr fontId="20" type="noConversion"/>
  </si>
  <si>
    <t>Semi massive</t>
    <phoneticPr fontId="20" type="noConversion"/>
  </si>
  <si>
    <t xml:space="preserve">   No. </t>
  </si>
  <si>
    <t xml:space="preserve">   ZnO   </t>
  </si>
  <si>
    <t xml:space="preserve">   BaO   </t>
  </si>
  <si>
    <t xml:space="preserve">   SrO   </t>
  </si>
  <si>
    <t>20JC08-1</t>
    <phoneticPr fontId="20" type="noConversion"/>
  </si>
  <si>
    <t>20JC08-2</t>
    <phoneticPr fontId="20" type="noConversion"/>
  </si>
  <si>
    <t>20JC11-1</t>
    <phoneticPr fontId="20" type="noConversion"/>
  </si>
  <si>
    <t>20JC11-2</t>
  </si>
  <si>
    <t>20JC11-2-1</t>
    <phoneticPr fontId="20" type="noConversion"/>
  </si>
  <si>
    <t>Opx</t>
    <phoneticPr fontId="20" type="noConversion"/>
  </si>
  <si>
    <t>inclusions</t>
    <phoneticPr fontId="20" type="noConversion"/>
  </si>
  <si>
    <t>20YLS31</t>
    <phoneticPr fontId="20" type="noConversion"/>
  </si>
  <si>
    <t>20YLS34</t>
    <phoneticPr fontId="20" type="noConversion"/>
  </si>
  <si>
    <t>Amphibole</t>
    <phoneticPr fontId="20" type="noConversion"/>
  </si>
  <si>
    <t>Serpentine</t>
    <phoneticPr fontId="20" type="noConversion"/>
  </si>
  <si>
    <t>Sample</t>
    <phoneticPr fontId="24" type="noConversion"/>
  </si>
  <si>
    <t>Dolomite</t>
    <phoneticPr fontId="24" type="noConversion"/>
  </si>
  <si>
    <t>20JC08-2</t>
    <phoneticPr fontId="24" type="noConversion"/>
  </si>
  <si>
    <t>20JC11-2</t>
    <phoneticPr fontId="24" type="noConversion"/>
  </si>
  <si>
    <t>20JC11-2-1</t>
    <phoneticPr fontId="24" type="noConversion"/>
  </si>
  <si>
    <t>Fe-Ni sulfide</t>
    <phoneticPr fontId="20" type="noConversion"/>
  </si>
  <si>
    <t>Disseminated-massive chromitite</t>
    <phoneticPr fontId="23" type="noConversion"/>
  </si>
  <si>
    <t xml:space="preserve">Bulk Zn </t>
    <phoneticPr fontId="23" type="noConversion"/>
  </si>
  <si>
    <t>Type of altered chromite</t>
    <phoneticPr fontId="20" type="noConversion"/>
  </si>
  <si>
    <t>Group-1</t>
    <phoneticPr fontId="20" type="noConversion"/>
  </si>
  <si>
    <t>Group-2</t>
    <phoneticPr fontId="20" type="noConversion"/>
  </si>
  <si>
    <t>Group-3</t>
    <phoneticPr fontId="20" type="noConversion"/>
  </si>
  <si>
    <t>Semi massive</t>
    <phoneticPr fontId="23" type="noConversion"/>
  </si>
  <si>
    <t xml:space="preserve">Chromite modes are estimated based on thin sections </t>
    <phoneticPr fontId="20" type="noConversion"/>
  </si>
  <si>
    <t>Cr#= 100* Cr/(Cr+Al)</t>
    <phoneticPr fontId="20" type="noConversion"/>
  </si>
  <si>
    <t xml:space="preserve">Bulk Zn are calculated based on Zn contents in primary cores and altered zones, and their relative proportions in selected chromite grains </t>
    <phoneticPr fontId="20" type="noConversion"/>
  </si>
  <si>
    <t>Semi massive chromitite</t>
    <phoneticPr fontId="23" type="noConversion"/>
  </si>
  <si>
    <t>Chromitite-dunite association</t>
    <phoneticPr fontId="20" type="noConversion"/>
  </si>
  <si>
    <t>Semi massive-massive</t>
    <phoneticPr fontId="23" type="noConversion"/>
  </si>
  <si>
    <t>Primary minerals</t>
    <phoneticPr fontId="20" type="noConversion"/>
  </si>
  <si>
    <t>Proportions of altered chromite are estimated based on elemental mapping of selected chromites</t>
    <phoneticPr fontId="20" type="noConversion"/>
  </si>
  <si>
    <t xml:space="preserve">Chromite modes </t>
    <phoneticPr fontId="20" type="noConversion"/>
  </si>
  <si>
    <t>Proportions of altered chromite</t>
    <phoneticPr fontId="20" type="noConversion"/>
  </si>
  <si>
    <t xml:space="preserve">Chr+olivine </t>
    <phoneticPr fontId="20" type="noConversion"/>
  </si>
  <si>
    <t>Chr</t>
    <phoneticPr fontId="20" type="noConversion"/>
  </si>
  <si>
    <t xml:space="preserve">Chr </t>
    <phoneticPr fontId="20" type="noConversion"/>
  </si>
  <si>
    <t xml:space="preserve">Chlorite, dolomite, altered chr </t>
    <phoneticPr fontId="20" type="noConversion"/>
  </si>
  <si>
    <t xml:space="preserve">Serpentine, chlorite, altered chr </t>
    <phoneticPr fontId="20" type="noConversion"/>
  </si>
  <si>
    <t xml:space="preserve">Chlorite, altered chr </t>
    <phoneticPr fontId="20" type="noConversion"/>
  </si>
  <si>
    <t>Serpentine, chlorite, altered chr</t>
    <phoneticPr fontId="20" type="noConversion"/>
  </si>
  <si>
    <t xml:space="preserve">Serpentine, chlorite, amphibole, altered chr </t>
    <phoneticPr fontId="20" type="noConversion"/>
  </si>
  <si>
    <t xml:space="preserve">Serpentine, chlorite, dolomite, sulfide, altered chr </t>
    <phoneticPr fontId="20" type="noConversion"/>
  </si>
  <si>
    <t>Talc?</t>
    <phoneticPr fontId="20" type="noConversion"/>
  </si>
  <si>
    <t>Group-1</t>
    <phoneticPr fontId="21" type="noConversion"/>
  </si>
  <si>
    <t>Grou-1</t>
    <phoneticPr fontId="21" type="noConversion"/>
  </si>
  <si>
    <t>Group-2</t>
    <phoneticPr fontId="21" type="noConversion"/>
  </si>
  <si>
    <t>Group-3</t>
    <phoneticPr fontId="21" type="noConversion"/>
  </si>
  <si>
    <t>Group-1</t>
    <phoneticPr fontId="20" type="noConversion"/>
  </si>
  <si>
    <t>Group-2</t>
    <phoneticPr fontId="20" type="noConversion"/>
  </si>
  <si>
    <t>Group-3</t>
    <phoneticPr fontId="20" type="noConversion"/>
  </si>
  <si>
    <t>matrix</t>
    <phoneticPr fontId="20" type="noConversion"/>
  </si>
  <si>
    <t>matrix</t>
    <phoneticPr fontId="24" type="noConversion"/>
  </si>
  <si>
    <t>matrix</t>
    <phoneticPr fontId="20" type="noConversion"/>
  </si>
  <si>
    <t>Fractions (%) are the relative proportions of altered regions (Fe-enriched zones) in selected chromite grains</t>
    <phoneticPr fontId="20" type="noConversion"/>
  </si>
  <si>
    <t>21DZ02</t>
    <phoneticPr fontId="21" type="noConversion"/>
  </si>
  <si>
    <t>23YLS31</t>
    <phoneticPr fontId="21" type="noConversion"/>
  </si>
  <si>
    <t>23YLS34</t>
    <phoneticPr fontId="21" type="noConversion"/>
  </si>
  <si>
    <t>© 2026 The Authors </t>
  </si>
  <si>
    <r>
      <rPr>
        <b/>
        <sz val="11"/>
        <rFont val="Times New Roman"/>
        <family val="1"/>
      </rPr>
      <t>Table S-7</t>
    </r>
    <r>
      <rPr>
        <sz val="11"/>
        <rFont val="Times New Roman"/>
        <family val="1"/>
      </rPr>
      <t xml:space="preserve"> Zn isotopic compositions of chromite in the studied chromitites and chromite-rich dunite.</t>
    </r>
  </si>
  <si>
    <r>
      <t>δ</t>
    </r>
    <r>
      <rPr>
        <b/>
        <vertAlign val="superscript"/>
        <sz val="11"/>
        <rFont val="Times New Roman"/>
        <family val="1"/>
      </rPr>
      <t>66</t>
    </r>
    <r>
      <rPr>
        <b/>
        <sz val="11"/>
        <rFont val="Times New Roman"/>
        <family val="1"/>
      </rPr>
      <t>Zn</t>
    </r>
  </si>
  <si>
    <r>
      <t>δ</t>
    </r>
    <r>
      <rPr>
        <b/>
        <vertAlign val="superscript"/>
        <sz val="11"/>
        <rFont val="Times New Roman"/>
        <family val="1"/>
      </rPr>
      <t>6</t>
    </r>
    <r>
      <rPr>
        <b/>
        <vertAlign val="superscript"/>
        <sz val="11"/>
        <rFont val="微软雅黑"/>
        <family val="1"/>
        <charset val="134"/>
      </rPr>
      <t>8</t>
    </r>
    <r>
      <rPr>
        <b/>
        <sz val="11"/>
        <rFont val="Times New Roman"/>
        <family val="1"/>
      </rPr>
      <t>Zn</t>
    </r>
  </si>
  <si>
    <t>Published by the European Association of Geochemistry under Creative Commons License CC-BY-NC-ND.</t>
  </si>
  <si>
    <r>
      <rPr>
        <b/>
        <sz val="11"/>
        <rFont val="Times New Roman"/>
        <family val="1"/>
      </rPr>
      <t>Table S-6</t>
    </r>
    <r>
      <rPr>
        <sz val="11"/>
        <rFont val="Times New Roman"/>
        <family val="1"/>
      </rPr>
      <t xml:space="preserve"> Major element compositions of secondary sulfides in the studied chromitites.</t>
    </r>
  </si>
  <si>
    <r>
      <rPr>
        <b/>
        <sz val="11"/>
        <rFont val="Times New Roman"/>
        <family val="1"/>
      </rPr>
      <t>Table S-5</t>
    </r>
    <r>
      <rPr>
        <sz val="11"/>
        <rFont val="Times New Roman"/>
        <family val="1"/>
      </rPr>
      <t xml:space="preserve"> Major element compositions of secondary carbonates in the studied chromitites.</t>
    </r>
  </si>
  <si>
    <r>
      <t xml:space="preserve">   SiO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 </t>
    </r>
  </si>
  <si>
    <r>
      <t xml:space="preserve">   TiO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 </t>
    </r>
  </si>
  <si>
    <r>
      <t xml:space="preserve">   Al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</t>
    </r>
  </si>
  <si>
    <r>
      <t xml:space="preserve">   Na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O  </t>
    </r>
  </si>
  <si>
    <r>
      <t xml:space="preserve">   K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O   </t>
    </r>
  </si>
  <si>
    <r>
      <t xml:space="preserve">   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  </t>
    </r>
  </si>
  <si>
    <r>
      <rPr>
        <b/>
        <sz val="11"/>
        <rFont val="Times New Roman"/>
        <family val="1"/>
      </rPr>
      <t>Table S-4</t>
    </r>
    <r>
      <rPr>
        <sz val="11"/>
        <rFont val="Times New Roman"/>
        <family val="1"/>
      </rPr>
      <t xml:space="preserve"> Major element compositions of secondary silicates in the studied chromitites.</t>
    </r>
  </si>
  <si>
    <r>
      <t xml:space="preserve">   Cr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</t>
    </r>
  </si>
  <si>
    <r>
      <t xml:space="preserve">   P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O</t>
    </r>
    <r>
      <rPr>
        <vertAlign val="sub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 xml:space="preserve">  </t>
    </r>
  </si>
  <si>
    <r>
      <t>Fe</t>
    </r>
    <r>
      <rPr>
        <b/>
        <vertAlign val="superscript"/>
        <sz val="11"/>
        <rFont val="Times New Roman"/>
        <family val="1"/>
      </rPr>
      <t>2+</t>
    </r>
    <r>
      <rPr>
        <b/>
        <sz val="11"/>
        <rFont val="Times New Roman"/>
        <family val="1"/>
      </rPr>
      <t>-rich</t>
    </r>
  </si>
  <si>
    <r>
      <t>Fe</t>
    </r>
    <r>
      <rPr>
        <b/>
        <vertAlign val="superscript"/>
        <sz val="11"/>
        <rFont val="Times New Roman"/>
        <family val="1"/>
      </rPr>
      <t>3+</t>
    </r>
    <r>
      <rPr>
        <b/>
        <sz val="11"/>
        <rFont val="Times New Roman"/>
        <family val="1"/>
      </rPr>
      <t>-rich</t>
    </r>
  </si>
  <si>
    <r>
      <t>SiO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 xml:space="preserve">  </t>
    </r>
  </si>
  <si>
    <r>
      <t>TiO</t>
    </r>
    <r>
      <rPr>
        <b/>
        <vertAlign val="subscript"/>
        <sz val="11"/>
        <rFont val="Times New Roman"/>
        <family val="1"/>
      </rPr>
      <t xml:space="preserve">2 </t>
    </r>
    <r>
      <rPr>
        <b/>
        <sz val="11"/>
        <rFont val="Times New Roman"/>
        <family val="1"/>
      </rPr>
      <t xml:space="preserve"> </t>
    </r>
  </si>
  <si>
    <r>
      <t>Al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3 </t>
    </r>
  </si>
  <si>
    <r>
      <t>Cr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>3</t>
    </r>
    <r>
      <rPr>
        <b/>
        <sz val="11"/>
        <rFont val="Times New Roman"/>
        <family val="1"/>
      </rPr>
      <t xml:space="preserve"> </t>
    </r>
  </si>
  <si>
    <r>
      <t>Na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 xml:space="preserve">O  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</si>
  <si>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 xml:space="preserve">O   </t>
    </r>
  </si>
  <si>
    <r>
      <t>V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>3</t>
    </r>
    <r>
      <rPr>
        <b/>
        <sz val="11"/>
        <rFont val="Times New Roman"/>
        <family val="1"/>
      </rPr>
      <t xml:space="preserve">  </t>
    </r>
  </si>
  <si>
    <r>
      <t>Cr</t>
    </r>
    <r>
      <rPr>
        <b/>
        <vertAlign val="superscript"/>
        <sz val="11"/>
        <rFont val="Times New Roman"/>
        <family val="1"/>
      </rPr>
      <t>#</t>
    </r>
  </si>
  <si>
    <r>
      <t>Mg</t>
    </r>
    <r>
      <rPr>
        <b/>
        <vertAlign val="superscript"/>
        <sz val="11"/>
        <rFont val="Times New Roman"/>
        <family val="1"/>
      </rPr>
      <t>#</t>
    </r>
  </si>
  <si>
    <r>
      <t>Si</t>
    </r>
    <r>
      <rPr>
        <b/>
        <vertAlign val="superscript"/>
        <sz val="11"/>
        <rFont val="Times New Roman"/>
        <family val="1"/>
      </rPr>
      <t>4+</t>
    </r>
  </si>
  <si>
    <r>
      <t>Ti</t>
    </r>
    <r>
      <rPr>
        <b/>
        <vertAlign val="superscript"/>
        <sz val="11"/>
        <rFont val="Times New Roman"/>
        <family val="1"/>
      </rPr>
      <t>4+</t>
    </r>
  </si>
  <si>
    <r>
      <t>Al</t>
    </r>
    <r>
      <rPr>
        <b/>
        <vertAlign val="superscript"/>
        <sz val="11"/>
        <rFont val="Times New Roman"/>
        <family val="1"/>
      </rPr>
      <t xml:space="preserve">3+ </t>
    </r>
  </si>
  <si>
    <r>
      <t>Cr</t>
    </r>
    <r>
      <rPr>
        <b/>
        <vertAlign val="superscript"/>
        <sz val="11"/>
        <rFont val="Times New Roman"/>
        <family val="1"/>
      </rPr>
      <t xml:space="preserve">3+ </t>
    </r>
  </si>
  <si>
    <r>
      <t>Fe</t>
    </r>
    <r>
      <rPr>
        <b/>
        <vertAlign val="superscript"/>
        <sz val="11"/>
        <rFont val="Times New Roman"/>
        <family val="1"/>
      </rPr>
      <t>3+</t>
    </r>
  </si>
  <si>
    <r>
      <t>Fe</t>
    </r>
    <r>
      <rPr>
        <b/>
        <vertAlign val="superscript"/>
        <sz val="11"/>
        <rFont val="Times New Roman"/>
        <family val="1"/>
      </rPr>
      <t xml:space="preserve">2+ </t>
    </r>
  </si>
  <si>
    <r>
      <t>Mn</t>
    </r>
    <r>
      <rPr>
        <b/>
        <vertAlign val="superscript"/>
        <sz val="11"/>
        <rFont val="Times New Roman"/>
        <family val="1"/>
      </rPr>
      <t>2+</t>
    </r>
  </si>
  <si>
    <r>
      <t>Mg</t>
    </r>
    <r>
      <rPr>
        <b/>
        <vertAlign val="superscript"/>
        <sz val="11"/>
        <rFont val="Times New Roman"/>
        <family val="1"/>
      </rPr>
      <t>2+</t>
    </r>
  </si>
  <si>
    <r>
      <t>Ni</t>
    </r>
    <r>
      <rPr>
        <b/>
        <vertAlign val="superscript"/>
        <sz val="11"/>
        <rFont val="Times New Roman"/>
        <family val="1"/>
      </rPr>
      <t>2+</t>
    </r>
  </si>
  <si>
    <r>
      <t>Ca</t>
    </r>
    <r>
      <rPr>
        <b/>
        <vertAlign val="superscript"/>
        <sz val="11"/>
        <rFont val="Times New Roman"/>
        <family val="1"/>
      </rPr>
      <t xml:space="preserve">2+ </t>
    </r>
  </si>
  <si>
    <r>
      <t>Na</t>
    </r>
    <r>
      <rPr>
        <b/>
        <vertAlign val="superscript"/>
        <sz val="11"/>
        <rFont val="Times New Roman"/>
        <family val="1"/>
      </rPr>
      <t xml:space="preserve">+   </t>
    </r>
  </si>
  <si>
    <r>
      <t>K</t>
    </r>
    <r>
      <rPr>
        <b/>
        <vertAlign val="superscript"/>
        <sz val="11"/>
        <rFont val="Times New Roman"/>
        <family val="1"/>
      </rPr>
      <t>+</t>
    </r>
  </si>
  <si>
    <r>
      <t>Fe</t>
    </r>
    <r>
      <rPr>
        <b/>
        <vertAlign val="superscript"/>
        <sz val="11"/>
        <rFont val="Times New Roman"/>
        <family val="1"/>
      </rPr>
      <t>3+</t>
    </r>
    <r>
      <rPr>
        <b/>
        <sz val="11"/>
        <rFont val="Times New Roman"/>
        <family val="1"/>
      </rPr>
      <t xml:space="preserve"> correction</t>
    </r>
  </si>
  <si>
    <r>
      <t>Fe</t>
    </r>
    <r>
      <rPr>
        <b/>
        <i/>
        <vertAlign val="subscript"/>
        <sz val="11"/>
        <rFont val="Times New Roman"/>
        <family val="1"/>
      </rPr>
      <t>2</t>
    </r>
    <r>
      <rPr>
        <b/>
        <i/>
        <sz val="11"/>
        <rFont val="Times New Roman"/>
        <family val="1"/>
      </rPr>
      <t>O</t>
    </r>
    <r>
      <rPr>
        <b/>
        <i/>
        <vertAlign val="subscript"/>
        <sz val="11"/>
        <rFont val="Times New Roman"/>
        <family val="1"/>
      </rPr>
      <t>3</t>
    </r>
  </si>
  <si>
    <r>
      <t>Fe</t>
    </r>
    <r>
      <rPr>
        <b/>
        <vertAlign val="superscript"/>
        <sz val="11"/>
        <rFont val="Times New Roman"/>
        <family val="1"/>
      </rPr>
      <t>3+</t>
    </r>
    <r>
      <rPr>
        <b/>
        <sz val="11"/>
        <rFont val="Times New Roman"/>
        <family val="1"/>
      </rPr>
      <t>/(Fe</t>
    </r>
    <r>
      <rPr>
        <b/>
        <vertAlign val="superscript"/>
        <sz val="11"/>
        <rFont val="Times New Roman"/>
        <family val="1"/>
      </rPr>
      <t>3+</t>
    </r>
    <r>
      <rPr>
        <b/>
        <sz val="11"/>
        <rFont val="Times New Roman"/>
        <family val="1"/>
      </rPr>
      <t>+Fe</t>
    </r>
    <r>
      <rPr>
        <b/>
        <vertAlign val="superscript"/>
        <sz val="11"/>
        <rFont val="Times New Roman"/>
        <family val="1"/>
      </rPr>
      <t>2+</t>
    </r>
    <r>
      <rPr>
        <b/>
        <sz val="11"/>
        <rFont val="Times New Roman"/>
        <family val="1"/>
      </rPr>
      <t>)</t>
    </r>
  </si>
  <si>
    <r>
      <t>Mg#= 100* Mg</t>
    </r>
    <r>
      <rPr>
        <vertAlign val="superscript"/>
        <sz val="11"/>
        <rFont val="Times New Roman"/>
        <family val="1"/>
      </rPr>
      <t>2+</t>
    </r>
    <r>
      <rPr>
        <sz val="11"/>
        <rFont val="Times New Roman"/>
        <family val="1"/>
      </rPr>
      <t>/(Mg</t>
    </r>
    <r>
      <rPr>
        <vertAlign val="superscript"/>
        <sz val="11"/>
        <rFont val="Times New Roman"/>
        <family val="1"/>
      </rPr>
      <t>2+</t>
    </r>
    <r>
      <rPr>
        <sz val="11"/>
        <rFont val="Times New Roman"/>
        <family val="1"/>
      </rPr>
      <t>+Fe</t>
    </r>
    <r>
      <rPr>
        <vertAlign val="superscript"/>
        <sz val="11"/>
        <rFont val="Times New Roman"/>
        <family val="1"/>
      </rPr>
      <t>2+</t>
    </r>
    <r>
      <rPr>
        <sz val="11"/>
        <rFont val="Times New Roman"/>
        <family val="1"/>
      </rPr>
      <t>)</t>
    </r>
  </si>
  <si>
    <r>
      <rPr>
        <b/>
        <sz val="11"/>
        <rFont val="Times New Roman"/>
        <family val="1"/>
      </rPr>
      <t>Table S-2</t>
    </r>
    <r>
      <rPr>
        <sz val="11"/>
        <rFont val="Times New Roman"/>
        <family val="1"/>
      </rPr>
      <t xml:space="preserve"> Major- and minor-element compositions of primary chromite in the studied chromitites and chromite-rich dunite.</t>
    </r>
  </si>
  <si>
    <r>
      <rPr>
        <b/>
        <sz val="11"/>
        <color theme="1"/>
        <rFont val="Times New Roman"/>
        <family val="1"/>
      </rPr>
      <t>Table S-1</t>
    </r>
    <r>
      <rPr>
        <sz val="11"/>
        <color theme="1"/>
        <rFont val="Times New Roman"/>
        <family val="1"/>
      </rPr>
      <t xml:space="preserve"> A summary of textures and alteration characteristics of chromite in the studied chromitites and chromite-rich dunite.</t>
    </r>
  </si>
  <si>
    <r>
      <t>Fe</t>
    </r>
    <r>
      <rPr>
        <vertAlign val="superscript"/>
        <sz val="11"/>
        <color theme="1"/>
        <rFont val="Times New Roman"/>
        <family val="1"/>
      </rPr>
      <t>2+</t>
    </r>
    <r>
      <rPr>
        <sz val="11"/>
        <color theme="1"/>
        <rFont val="Times New Roman"/>
        <family val="1"/>
      </rPr>
      <t>-rich chr</t>
    </r>
  </si>
  <si>
    <r>
      <t>Fe</t>
    </r>
    <r>
      <rPr>
        <vertAlign val="superscript"/>
        <sz val="11"/>
        <color theme="1"/>
        <rFont val="Times New Roman"/>
        <family val="1"/>
      </rPr>
      <t>2+</t>
    </r>
    <r>
      <rPr>
        <sz val="11"/>
        <color theme="1"/>
        <rFont val="Times New Roman"/>
        <family val="1"/>
      </rPr>
      <t xml:space="preserve">-rich chr </t>
    </r>
  </si>
  <si>
    <r>
      <t>Fe</t>
    </r>
    <r>
      <rPr>
        <vertAlign val="superscript"/>
        <sz val="11"/>
        <color theme="1"/>
        <rFont val="Times New Roman"/>
        <family val="1"/>
      </rPr>
      <t>2+</t>
    </r>
    <r>
      <rPr>
        <sz val="11"/>
        <color theme="1"/>
        <rFont val="Times New Roman"/>
        <family val="1"/>
      </rPr>
      <t>-rich chr, Fe</t>
    </r>
    <r>
      <rPr>
        <vertAlign val="superscript"/>
        <sz val="11"/>
        <color theme="1"/>
        <rFont val="Times New Roman"/>
        <family val="1"/>
      </rPr>
      <t>3+</t>
    </r>
    <r>
      <rPr>
        <sz val="11"/>
        <color theme="1"/>
        <rFont val="Times New Roman"/>
        <family val="1"/>
      </rPr>
      <t>-rich chr/Cr-magnetitite</t>
    </r>
  </si>
  <si>
    <r>
      <t>Chr</t>
    </r>
    <r>
      <rPr>
        <sz val="11"/>
        <color theme="1"/>
        <rFont val="宋体"/>
        <family val="1"/>
        <charset val="134"/>
      </rPr>
      <t>-</t>
    </r>
    <r>
      <rPr>
        <sz val="11"/>
        <color theme="1"/>
        <rFont val="Times New Roman"/>
        <family val="1"/>
      </rPr>
      <t>chromite</t>
    </r>
  </si>
  <si>
    <r>
      <t>Fe</t>
    </r>
    <r>
      <rPr>
        <vertAlign val="superscript"/>
        <sz val="11"/>
        <rFont val="Times New Roman"/>
        <family val="1"/>
      </rPr>
      <t>3+</t>
    </r>
    <r>
      <rPr>
        <sz val="11"/>
        <rFont val="Times New Roman"/>
        <family val="1"/>
      </rPr>
      <t xml:space="preserve"> correction is calculated based on method described by Droop (1987).</t>
    </r>
  </si>
  <si>
    <r>
      <t xml:space="preserve">Gong </t>
    </r>
    <r>
      <rPr>
        <i/>
        <sz val="11"/>
        <color theme="1"/>
        <rFont val="Calibri (Body)"/>
      </rPr>
      <t>et al.</t>
    </r>
    <r>
      <rPr>
        <sz val="11"/>
        <rFont val="Calibri (Body)"/>
      </rPr>
      <t xml:space="preserve"> (2026) </t>
    </r>
    <r>
      <rPr>
        <i/>
        <sz val="11"/>
        <rFont val="Calibri (Body)"/>
      </rPr>
      <t>Geochem. Persp. Let.</t>
    </r>
    <r>
      <rPr>
        <sz val="11"/>
        <rFont val="Calibri (Body)"/>
      </rPr>
      <t xml:space="preserve"> 42, 27–32</t>
    </r>
    <r>
      <rPr>
        <sz val="11"/>
        <color rgb="FFFFFF00"/>
        <rFont val="Calibri (Body)"/>
      </rPr>
      <t xml:space="preserve"> </t>
    </r>
    <r>
      <rPr>
        <sz val="11"/>
        <rFont val="Calibri (Body)"/>
      </rPr>
      <t>| https://doi.org/10.7185/geochemlet.2638</t>
    </r>
  </si>
  <si>
    <r>
      <t xml:space="preserve">Table S-3 </t>
    </r>
    <r>
      <rPr>
        <sz val="11"/>
        <rFont val="Times New Roman"/>
        <family val="1"/>
      </rPr>
      <t>Major and minor element compositions of altered chromite in the studied chromitites</t>
    </r>
    <r>
      <rPr>
        <b/>
        <sz val="1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</si>
</sst>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0.000"/>
    <numFmt numFmtId="166" formatCode="0.0_ "/>
    <numFmt numFmtId="167" formatCode="0.00_ "/>
    <numFmt numFmtId="168" formatCode="0.0000_);[Red]\(0.0000\)"/>
    <numFmt numFmtId="169" formatCode="0.000_ "/>
    <numFmt numFmtId="170" formatCode="0_ "/>
    <numFmt numFmtId="171" formatCode="0_);[Red]\(0\)"/>
  </numFmts>
  <fonts count="44">
    <font>
      <sz val="11"/>
      <color theme="1"/>
      <name val="Calibri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18"/>
      <color theme="3"/>
      <name val="Calibri Light"/>
      <family val="3"/>
      <charset val="134"/>
      <scheme val="major"/>
    </font>
    <font>
      <b/>
      <sz val="15"/>
      <color theme="3"/>
      <name val="Calibri"/>
      <family val="3"/>
      <charset val="134"/>
      <scheme val="minor"/>
    </font>
    <font>
      <b/>
      <sz val="13"/>
      <color theme="3"/>
      <name val="Calibri"/>
      <family val="3"/>
      <charset val="134"/>
      <scheme val="minor"/>
    </font>
    <font>
      <b/>
      <sz val="11"/>
      <color theme="3"/>
      <name val="Calibri"/>
      <family val="3"/>
      <charset val="134"/>
      <scheme val="minor"/>
    </font>
    <font>
      <sz val="11"/>
      <color rgb="FF9C0006"/>
      <name val="Calibri"/>
      <family val="3"/>
      <charset val="134"/>
      <scheme val="minor"/>
    </font>
    <font>
      <sz val="11"/>
      <color rgb="FF0061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rgb="FFFA7D00"/>
      <name val="Calibri"/>
      <family val="3"/>
      <charset val="134"/>
      <scheme val="minor"/>
    </font>
    <font>
      <b/>
      <sz val="11"/>
      <color theme="0"/>
      <name val="Calibri"/>
      <family val="3"/>
      <charset val="134"/>
      <scheme val="minor"/>
    </font>
    <font>
      <i/>
      <sz val="11"/>
      <color rgb="FF7F7F7F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1"/>
      <color rgb="FFFA7D00"/>
      <name val="Calibri"/>
      <family val="3"/>
      <charset val="134"/>
      <scheme val="minor"/>
    </font>
    <font>
      <sz val="11"/>
      <color rgb="FF9C5700"/>
      <name val="Calibri"/>
      <family val="3"/>
      <charset val="134"/>
      <scheme val="minor"/>
    </font>
    <font>
      <b/>
      <sz val="11"/>
      <color rgb="FF3F3F3F"/>
      <name val="Calibri"/>
      <family val="3"/>
      <charset val="134"/>
      <scheme val="minor"/>
    </font>
    <font>
      <sz val="11"/>
      <color rgb="FF3F3F76"/>
      <name val="Calibri"/>
      <family val="3"/>
      <charset val="134"/>
      <scheme val="minor"/>
    </font>
    <font>
      <sz val="11"/>
      <color theme="0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7"/>
      <color theme="1"/>
      <name val="Calibri"/>
      <family val="3"/>
      <charset val="134"/>
      <scheme val="minor"/>
    </font>
    <font>
      <sz val="9"/>
      <name val="宋体"/>
      <family val="3"/>
      <charset val="134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name val="Times New Roman"/>
      <family val="1"/>
    </font>
    <font>
      <b/>
      <vertAlign val="superscript"/>
      <sz val="11"/>
      <name val="微软雅黑"/>
      <family val="1"/>
      <charset val="134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i/>
      <sz val="11"/>
      <name val="Times New Roman"/>
      <family val="1"/>
    </font>
    <font>
      <b/>
      <vertAlign val="subscript"/>
      <sz val="11"/>
      <name val="Times New Roman"/>
      <family val="1"/>
    </font>
    <font>
      <b/>
      <i/>
      <vertAlign val="subscript"/>
      <sz val="11"/>
      <name val="Times New Roman"/>
      <family val="1"/>
    </font>
    <font>
      <vertAlign val="superscript"/>
      <sz val="1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宋体"/>
      <family val="1"/>
      <charset val="134"/>
    </font>
    <font>
      <sz val="11"/>
      <color theme="1"/>
      <name val="Calibri (Body)"/>
    </font>
    <font>
      <i/>
      <sz val="11"/>
      <color theme="1"/>
      <name val="Calibri (Body)"/>
    </font>
    <font>
      <sz val="11"/>
      <name val="Calibri (Body)"/>
    </font>
    <font>
      <i/>
      <sz val="11"/>
      <name val="Calibri (Body)"/>
    </font>
    <font>
      <sz val="11"/>
      <color rgb="FFFFFF00"/>
      <name val="Calibri (Body)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0" borderId="0" applyNumberFormat="0" applyBorder="0" applyAlignment="0" applyProtection="0"/>
    <xf numFmtId="0" fontId="1" fillId="0" borderId="0">
      <alignment vertical="center"/>
    </xf>
    <xf numFmtId="0" fontId="2" fillId="0" borderId="0">
      <alignment vertical="center"/>
    </xf>
    <xf numFmtId="0" fontId="9" fillId="21" borderId="0" applyNumberFormat="0" applyBorder="0" applyAlignment="0" applyProtection="0"/>
    <xf numFmtId="0" fontId="10" fillId="0" borderId="4" applyNumberFormat="0" applyFill="0" applyAlignment="0" applyProtection="0"/>
    <xf numFmtId="0" fontId="11" fillId="22" borderId="5" applyNumberFormat="0" applyAlignment="0" applyProtection="0"/>
    <xf numFmtId="0" fontId="12" fillId="23" borderId="6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24" borderId="0" applyNumberFormat="0" applyBorder="0" applyAlignment="0" applyProtection="0"/>
    <xf numFmtId="0" fontId="17" fillId="22" borderId="8" applyNumberFormat="0" applyAlignment="0" applyProtection="0"/>
    <xf numFmtId="0" fontId="18" fillId="25" borderId="5" applyNumberFormat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3" fillId="32" borderId="9" applyNumberFormat="0" applyFont="0" applyAlignment="0" applyProtection="0"/>
    <xf numFmtId="0" fontId="3" fillId="0" borderId="0"/>
  </cellStyleXfs>
  <cellXfs count="88">
    <xf numFmtId="0" fontId="0" fillId="0" borderId="0" xfId="0"/>
    <xf numFmtId="0" fontId="22" fillId="0" borderId="0" xfId="0" applyFont="1"/>
    <xf numFmtId="0" fontId="26" fillId="0" borderId="10" xfId="0" applyFont="1" applyBorder="1" applyAlignment="1">
      <alignment horizontal="left"/>
    </xf>
    <xf numFmtId="0" fontId="3" fillId="0" borderId="10" xfId="0" applyFont="1" applyBorder="1"/>
    <xf numFmtId="0" fontId="3" fillId="0" borderId="0" xfId="0" applyFont="1"/>
    <xf numFmtId="0" fontId="28" fillId="0" borderId="12" xfId="0" applyFont="1" applyBorder="1" applyAlignment="1">
      <alignment horizontal="center"/>
    </xf>
    <xf numFmtId="165" fontId="27" fillId="0" borderId="0" xfId="44" applyNumberFormat="1" applyFont="1" applyAlignment="1">
      <alignment vertical="center" wrapText="1"/>
    </xf>
    <xf numFmtId="0" fontId="28" fillId="0" borderId="0" xfId="0" applyFont="1"/>
    <xf numFmtId="0" fontId="31" fillId="0" borderId="0" xfId="0" applyFont="1"/>
    <xf numFmtId="167" fontId="31" fillId="0" borderId="0" xfId="0" applyNumberFormat="1" applyFont="1" applyAlignment="1">
      <alignment horizontal="center"/>
    </xf>
    <xf numFmtId="170" fontId="31" fillId="0" borderId="0" xfId="0" applyNumberFormat="1" applyFont="1" applyAlignment="1">
      <alignment horizontal="center"/>
    </xf>
    <xf numFmtId="1" fontId="31" fillId="0" borderId="0" xfId="0" applyNumberFormat="1" applyFont="1" applyAlignment="1">
      <alignment horizontal="center"/>
    </xf>
    <xf numFmtId="171" fontId="31" fillId="0" borderId="0" xfId="0" applyNumberFormat="1" applyFont="1" applyAlignment="1">
      <alignment horizontal="center"/>
    </xf>
    <xf numFmtId="0" fontId="31" fillId="0" borderId="0" xfId="0" applyFont="1" applyAlignment="1">
      <alignment horizontal="center"/>
    </xf>
    <xf numFmtId="9" fontId="31" fillId="0" borderId="0" xfId="0" applyNumberFormat="1" applyFont="1" applyAlignment="1">
      <alignment horizontal="center"/>
    </xf>
    <xf numFmtId="0" fontId="31" fillId="0" borderId="10" xfId="0" applyFont="1" applyBorder="1"/>
    <xf numFmtId="167" fontId="31" fillId="0" borderId="10" xfId="0" applyNumberFormat="1" applyFont="1" applyBorder="1" applyAlignment="1">
      <alignment horizontal="center"/>
    </xf>
    <xf numFmtId="170" fontId="31" fillId="0" borderId="10" xfId="0" applyNumberFormat="1" applyFont="1" applyBorder="1" applyAlignment="1">
      <alignment horizontal="center"/>
    </xf>
    <xf numFmtId="165" fontId="27" fillId="0" borderId="12" xfId="44" applyNumberFormat="1" applyFont="1" applyBorder="1" applyAlignment="1">
      <alignment wrapText="1"/>
    </xf>
    <xf numFmtId="0" fontId="28" fillId="0" borderId="12" xfId="0" applyFont="1" applyBorder="1"/>
    <xf numFmtId="0" fontId="25" fillId="0" borderId="0" xfId="0" applyFont="1"/>
    <xf numFmtId="0" fontId="26" fillId="0" borderId="0" xfId="0" applyFont="1" applyAlignment="1">
      <alignment horizontal="left"/>
    </xf>
    <xf numFmtId="0" fontId="31" fillId="0" borderId="12" xfId="0" applyFont="1" applyBorder="1" applyAlignment="1">
      <alignment horizontal="left"/>
    </xf>
    <xf numFmtId="0" fontId="31" fillId="0" borderId="12" xfId="0" applyFont="1" applyBorder="1" applyAlignment="1">
      <alignment horizontal="center"/>
    </xf>
    <xf numFmtId="0" fontId="31" fillId="0" borderId="0" xfId="0" applyFont="1" applyAlignment="1">
      <alignment horizontal="left"/>
    </xf>
    <xf numFmtId="2" fontId="31" fillId="0" borderId="0" xfId="0" applyNumberFormat="1" applyFont="1" applyAlignment="1">
      <alignment horizontal="center"/>
    </xf>
    <xf numFmtId="164" fontId="31" fillId="0" borderId="0" xfId="0" applyNumberFormat="1" applyFont="1" applyAlignment="1">
      <alignment horizontal="center"/>
    </xf>
    <xf numFmtId="0" fontId="31" fillId="0" borderId="10" xfId="0" applyFont="1" applyBorder="1" applyAlignment="1">
      <alignment horizontal="left"/>
    </xf>
    <xf numFmtId="2" fontId="31" fillId="0" borderId="10" xfId="0" applyNumberFormat="1" applyFont="1" applyBorder="1" applyAlignment="1">
      <alignment horizontal="center"/>
    </xf>
    <xf numFmtId="164" fontId="31" fillId="0" borderId="10" xfId="0" applyNumberFormat="1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164" fontId="28" fillId="0" borderId="0" xfId="0" applyNumberFormat="1" applyFont="1" applyAlignment="1">
      <alignment horizontal="center"/>
    </xf>
    <xf numFmtId="2" fontId="31" fillId="0" borderId="0" xfId="0" applyNumberFormat="1" applyFon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5" fillId="0" borderId="12" xfId="0" applyFont="1" applyBorder="1" applyAlignment="1">
      <alignment horizontal="left"/>
    </xf>
    <xf numFmtId="167" fontId="27" fillId="0" borderId="12" xfId="44" applyNumberFormat="1" applyFont="1" applyBorder="1" applyAlignment="1">
      <alignment horizontal="center" wrapText="1"/>
    </xf>
    <xf numFmtId="170" fontId="27" fillId="0" borderId="12" xfId="44" applyNumberFormat="1" applyFont="1" applyBorder="1" applyAlignment="1">
      <alignment horizontal="center" wrapText="1"/>
    </xf>
    <xf numFmtId="167" fontId="27" fillId="0" borderId="0" xfId="44" applyNumberFormat="1" applyFont="1" applyAlignment="1">
      <alignment horizontal="center" vertical="center" wrapText="1"/>
    </xf>
    <xf numFmtId="170" fontId="27" fillId="0" borderId="0" xfId="44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27" fillId="0" borderId="10" xfId="0" applyFont="1" applyBorder="1" applyAlignment="1">
      <alignment horizontal="left"/>
    </xf>
    <xf numFmtId="0" fontId="26" fillId="0" borderId="10" xfId="0" applyFont="1" applyBorder="1"/>
    <xf numFmtId="0" fontId="27" fillId="0" borderId="0" xfId="0" applyFont="1"/>
    <xf numFmtId="0" fontId="27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33" borderId="10" xfId="0" applyFont="1" applyFill="1" applyBorder="1" applyAlignment="1">
      <alignment horizontal="center"/>
    </xf>
    <xf numFmtId="0" fontId="27" fillId="34" borderId="10" xfId="0" applyFont="1" applyFill="1" applyBorder="1" applyAlignment="1">
      <alignment horizontal="center"/>
    </xf>
    <xf numFmtId="0" fontId="28" fillId="34" borderId="10" xfId="0" applyFont="1" applyFill="1" applyBorder="1" applyAlignment="1">
      <alignment horizontal="center"/>
    </xf>
    <xf numFmtId="0" fontId="27" fillId="35" borderId="10" xfId="0" applyFont="1" applyFill="1" applyBorder="1" applyAlignment="1">
      <alignment horizontal="center"/>
    </xf>
    <xf numFmtId="0" fontId="28" fillId="35" borderId="10" xfId="0" applyFont="1" applyFill="1" applyBorder="1" applyAlignment="1">
      <alignment horizontal="center"/>
    </xf>
    <xf numFmtId="0" fontId="33" fillId="0" borderId="0" xfId="0" applyFont="1" applyAlignment="1">
      <alignment horizontal="left"/>
    </xf>
    <xf numFmtId="2" fontId="26" fillId="0" borderId="0" xfId="0" applyNumberFormat="1" applyFont="1" applyAlignment="1">
      <alignment horizontal="center"/>
    </xf>
    <xf numFmtId="0" fontId="26" fillId="0" borderId="0" xfId="0" applyFont="1"/>
    <xf numFmtId="164" fontId="26" fillId="0" borderId="0" xfId="0" applyNumberFormat="1" applyFont="1" applyAlignment="1">
      <alignment horizontal="center"/>
    </xf>
    <xf numFmtId="1" fontId="26" fillId="0" borderId="0" xfId="0" applyNumberFormat="1" applyFont="1" applyAlignment="1">
      <alignment horizontal="center"/>
    </xf>
    <xf numFmtId="165" fontId="31" fillId="0" borderId="0" xfId="0" applyNumberFormat="1" applyFont="1" applyAlignment="1">
      <alignment horizontal="center"/>
    </xf>
    <xf numFmtId="165" fontId="26" fillId="0" borderId="0" xfId="0" applyNumberFormat="1" applyFont="1" applyAlignment="1">
      <alignment horizontal="center"/>
    </xf>
    <xf numFmtId="169" fontId="26" fillId="0" borderId="0" xfId="0" applyNumberFormat="1" applyFont="1" applyAlignment="1">
      <alignment horizontal="center"/>
    </xf>
    <xf numFmtId="168" fontId="27" fillId="0" borderId="0" xfId="0" applyNumberFormat="1" applyFont="1" applyAlignment="1">
      <alignment horizontal="left"/>
    </xf>
    <xf numFmtId="167" fontId="26" fillId="0" borderId="0" xfId="0" applyNumberFormat="1" applyFont="1" applyAlignment="1">
      <alignment horizontal="center"/>
    </xf>
    <xf numFmtId="2" fontId="26" fillId="0" borderId="10" xfId="0" applyNumberFormat="1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7" fillId="0" borderId="11" xfId="0" applyFont="1" applyBorder="1"/>
    <xf numFmtId="166" fontId="26" fillId="0" borderId="0" xfId="0" applyNumberFormat="1" applyFont="1" applyAlignment="1">
      <alignment horizontal="center"/>
    </xf>
    <xf numFmtId="166" fontId="31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" fontId="28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9" fontId="31" fillId="0" borderId="0" xfId="0" applyNumberFormat="1" applyFont="1" applyAlignment="1">
      <alignment horizontal="center"/>
    </xf>
    <xf numFmtId="165" fontId="26" fillId="0" borderId="12" xfId="44" applyNumberFormat="1" applyFont="1" applyBorder="1" applyAlignment="1">
      <alignment horizontal="left" vertical="center" wrapText="1"/>
    </xf>
    <xf numFmtId="165" fontId="27" fillId="0" borderId="0" xfId="44" applyNumberFormat="1" applyFont="1" applyAlignment="1">
      <alignment horizontal="left" vertical="center" wrapText="1"/>
    </xf>
    <xf numFmtId="165" fontId="26" fillId="0" borderId="0" xfId="44" applyNumberFormat="1" applyFont="1" applyAlignment="1">
      <alignment horizontal="center" vertical="center" wrapText="1"/>
    </xf>
    <xf numFmtId="165" fontId="26" fillId="0" borderId="0" xfId="44" applyNumberFormat="1" applyFont="1" applyAlignment="1">
      <alignment vertical="center" wrapText="1"/>
    </xf>
    <xf numFmtId="0" fontId="31" fillId="0" borderId="0" xfId="0" applyFont="1" applyAlignment="1">
      <alignment vertical="center"/>
    </xf>
    <xf numFmtId="9" fontId="31" fillId="0" borderId="10" xfId="0" applyNumberFormat="1" applyFont="1" applyBorder="1" applyAlignment="1">
      <alignment horizontal="center"/>
    </xf>
    <xf numFmtId="0" fontId="31" fillId="0" borderId="0" xfId="0" applyFont="1" applyAlignment="1">
      <alignment vertical="top"/>
    </xf>
    <xf numFmtId="0" fontId="39" fillId="0" borderId="0" xfId="0" applyFont="1"/>
    <xf numFmtId="0" fontId="27" fillId="0" borderId="0" xfId="0" applyFont="1"/>
    <xf numFmtId="0" fontId="28" fillId="0" borderId="0" xfId="0" applyFont="1"/>
    <xf numFmtId="0" fontId="26" fillId="0" borderId="0" xfId="0" applyFont="1" applyAlignment="1">
      <alignment horizontal="left"/>
    </xf>
    <xf numFmtId="0" fontId="27" fillId="0" borderId="11" xfId="0" applyFont="1" applyBorder="1"/>
    <xf numFmtId="0" fontId="27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31" fillId="0" borderId="10" xfId="0" applyFont="1" applyBorder="1" applyAlignment="1">
      <alignment horizontal="left" vertical="top"/>
    </xf>
    <xf numFmtId="0" fontId="31" fillId="0" borderId="0" xfId="0" applyFont="1" applyAlignment="1">
      <alignment horizontal="left" vertic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37" builtinId="29" customBuiltin="1"/>
    <cellStyle name="Accent2" xfId="38" builtinId="33" customBuiltin="1"/>
    <cellStyle name="Accent3" xfId="39" builtinId="37" customBuiltin="1"/>
    <cellStyle name="Accent4" xfId="40" builtinId="41" customBuiltin="1"/>
    <cellStyle name="Accent5" xfId="41" builtinId="45" customBuiltin="1"/>
    <cellStyle name="Accent6" xfId="42" builtinId="49" customBuiltin="1"/>
    <cellStyle name="Bad" xfId="24" builtinId="27" customBuiltin="1"/>
    <cellStyle name="Calculation" xfId="29" builtinId="22" customBuiltin="1"/>
    <cellStyle name="Check Cell" xfId="30" builtinId="23" customBuiltin="1"/>
    <cellStyle name="Explanatory Text" xfId="31" builtinId="53" customBuiltin="1"/>
    <cellStyle name="Good" xfId="27" builtinId="26" customBuiltin="1"/>
    <cellStyle name="Heading 1" xfId="20" builtinId="16" customBuiltin="1"/>
    <cellStyle name="Heading 2" xfId="21" builtinId="17" customBuiltin="1"/>
    <cellStyle name="Heading 3" xfId="22" builtinId="18" customBuiltin="1"/>
    <cellStyle name="Heading 4" xfId="23" builtinId="19" customBuiltin="1"/>
    <cellStyle name="Input" xfId="36" builtinId="20" customBuiltin="1"/>
    <cellStyle name="Linked Cell" xfId="33" builtinId="24" customBuiltin="1"/>
    <cellStyle name="Neutral" xfId="34" builtinId="28" customBuiltin="1"/>
    <cellStyle name="Normal" xfId="0" builtinId="0"/>
    <cellStyle name="Normal 4 2 2 2" xfId="44" xr:uid="{7F8BE69C-3C77-4C14-B559-4BEDF9FB0109}"/>
    <cellStyle name="Note" xfId="43" builtinId="10" customBuiltin="1"/>
    <cellStyle name="Output" xfId="35" builtinId="21" customBuiltin="1"/>
    <cellStyle name="Title" xfId="19" builtinId="15" customBuiltin="1"/>
    <cellStyle name="Total" xfId="28" builtinId="25" customBuiltin="1"/>
    <cellStyle name="Warning Text" xfId="32" builtinId="11" customBuiltin="1"/>
    <cellStyle name="常规 2 2 2" xfId="25" xr:uid="{00000000-0005-0000-0000-000019000000}"/>
    <cellStyle name="常规 3 2" xfId="26" xr:uid="{00000000-0005-0000-0000-00001A000000}"/>
  </cellStyles>
  <dxfs count="0"/>
  <tableStyles count="0" defaultTableStyle="TableStyleMedium2" defaultPivotStyle="PivotStyleLight16"/>
  <colors>
    <mruColors>
      <color rgb="FFFF66FF"/>
      <color rgb="FFFF33CC"/>
      <color rgb="FF0000FF"/>
      <color rgb="FF000000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creativecommons.org/licenses/by-nc-nd/4.0/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creativecommons.org/licenses/by-nc-nd/4.0/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creativecommons.org/licenses/by-nc-nd/4.0/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creativecommons.org/licenses/by-nc-nd/4.0/" TargetMode="Externa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creativecommons.org/licenses/by-nc-nd/4.0/" TargetMode="Externa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creativecommons.org/licenses/by-nc-nd/4.0/" TargetMode="Externa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creativecommons.org/licenses/by-nc-nd/4.0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0</xdr:row>
      <xdr:rowOff>0</xdr:rowOff>
    </xdr:from>
    <xdr:to>
      <xdr:col>8</xdr:col>
      <xdr:colOff>0</xdr:colOff>
      <xdr:row>4</xdr:row>
      <xdr:rowOff>175757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E92E3816-3B6E-164D-859D-DFB955B3A2C4}"/>
            </a:ext>
          </a:extLst>
        </xdr:cNvPr>
        <xdr:cNvSpPr txBox="1">
          <a:spLocks noChangeArrowheads="1"/>
        </xdr:cNvSpPr>
      </xdr:nvSpPr>
      <xdr:spPr bwMode="auto">
        <a:xfrm>
          <a:off x="5981700" y="0"/>
          <a:ext cx="5511800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Gong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Altered chromite as hidden carrier of isotopically light Zn in forearc mantle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1506008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D71D34-AEC4-A847-8430-F7587B205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30</xdr:row>
      <xdr:rowOff>0</xdr:rowOff>
    </xdr:from>
    <xdr:to>
      <xdr:col>1</xdr:col>
      <xdr:colOff>419101</xdr:colOff>
      <xdr:row>32</xdr:row>
      <xdr:rowOff>12700</xdr:rowOff>
    </xdr:to>
    <xdr:pic>
      <xdr:nvPicPr>
        <xdr:cNvPr id="4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923BD6-6AD4-4B45-B524-959E282F0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845300"/>
          <a:ext cx="1104900" cy="393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203200</xdr:colOff>
      <xdr:row>0</xdr:row>
      <xdr:rowOff>0</xdr:rowOff>
    </xdr:from>
    <xdr:to>
      <xdr:col>20</xdr:col>
      <xdr:colOff>0</xdr:colOff>
      <xdr:row>5</xdr:row>
      <xdr:rowOff>48757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7971BADC-E721-4346-AACE-0F31F365A20D}"/>
            </a:ext>
          </a:extLst>
        </xdr:cNvPr>
        <xdr:cNvSpPr txBox="1">
          <a:spLocks noChangeArrowheads="1"/>
        </xdr:cNvSpPr>
      </xdr:nvSpPr>
      <xdr:spPr bwMode="auto">
        <a:xfrm>
          <a:off x="4140200" y="0"/>
          <a:ext cx="5511800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Gong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Altered chromite as hidden carrier of isotopically light Zn in forearc mantle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58208</xdr:colOff>
      <xdr:row>5</xdr:row>
      <xdr:rowOff>26101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DEEB54-45AB-7549-9A04-1552DA251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62</xdr:row>
      <xdr:rowOff>0</xdr:rowOff>
    </xdr:from>
    <xdr:to>
      <xdr:col>1</xdr:col>
      <xdr:colOff>381001</xdr:colOff>
      <xdr:row>64</xdr:row>
      <xdr:rowOff>38100</xdr:rowOff>
    </xdr:to>
    <xdr:pic>
      <xdr:nvPicPr>
        <xdr:cNvPr id="4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B0B95E-E097-2540-8518-FD05B7FA7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845300"/>
          <a:ext cx="1104900" cy="393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203200</xdr:colOff>
      <xdr:row>0</xdr:row>
      <xdr:rowOff>0</xdr:rowOff>
    </xdr:from>
    <xdr:to>
      <xdr:col>15</xdr:col>
      <xdr:colOff>0</xdr:colOff>
      <xdr:row>5</xdr:row>
      <xdr:rowOff>48757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4A51F957-5ED0-644A-96C3-E727A2BBDEEB}"/>
            </a:ext>
          </a:extLst>
        </xdr:cNvPr>
        <xdr:cNvSpPr txBox="1">
          <a:spLocks noChangeArrowheads="1"/>
        </xdr:cNvSpPr>
      </xdr:nvSpPr>
      <xdr:spPr bwMode="auto">
        <a:xfrm>
          <a:off x="4330700" y="0"/>
          <a:ext cx="5511800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Gong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Altered chromite as hidden carrier of isotopically light Zn in forearc mantle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604308</xdr:colOff>
      <xdr:row>5</xdr:row>
      <xdr:rowOff>26101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8DEBEE-518B-BF4C-B865-568F13EA5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65</xdr:row>
      <xdr:rowOff>0</xdr:rowOff>
    </xdr:from>
    <xdr:to>
      <xdr:col>1</xdr:col>
      <xdr:colOff>152401</xdr:colOff>
      <xdr:row>67</xdr:row>
      <xdr:rowOff>38100</xdr:rowOff>
    </xdr:to>
    <xdr:pic>
      <xdr:nvPicPr>
        <xdr:cNvPr id="4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AB36D95-5986-E449-BAFF-CD3137C1D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845300"/>
          <a:ext cx="1104900" cy="393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241300</xdr:colOff>
      <xdr:row>0</xdr:row>
      <xdr:rowOff>0</xdr:rowOff>
    </xdr:from>
    <xdr:to>
      <xdr:col>17</xdr:col>
      <xdr:colOff>0</xdr:colOff>
      <xdr:row>5</xdr:row>
      <xdr:rowOff>48757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9B6F769A-FF66-E343-9005-5713929C688D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5511800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Gong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Altered chromite as hidden carrier of isotopically light Zn in forearc mantle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109008</xdr:colOff>
      <xdr:row>5</xdr:row>
      <xdr:rowOff>26101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236E45-3837-AE4E-962A-9AC4CCD5B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70</xdr:row>
      <xdr:rowOff>0</xdr:rowOff>
    </xdr:from>
    <xdr:to>
      <xdr:col>2</xdr:col>
      <xdr:colOff>50801</xdr:colOff>
      <xdr:row>72</xdr:row>
      <xdr:rowOff>38100</xdr:rowOff>
    </xdr:to>
    <xdr:pic>
      <xdr:nvPicPr>
        <xdr:cNvPr id="4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95A81D-C117-6C45-9F12-AE81ACE8F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845300"/>
          <a:ext cx="1104900" cy="393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12700</xdr:colOff>
      <xdr:row>0</xdr:row>
      <xdr:rowOff>0</xdr:rowOff>
    </xdr:from>
    <xdr:to>
      <xdr:col>18</xdr:col>
      <xdr:colOff>0</xdr:colOff>
      <xdr:row>4</xdr:row>
      <xdr:rowOff>175757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A09272E1-24BD-BD4A-8BED-C265C5D00D47}"/>
            </a:ext>
          </a:extLst>
        </xdr:cNvPr>
        <xdr:cNvSpPr txBox="1">
          <a:spLocks noChangeArrowheads="1"/>
        </xdr:cNvSpPr>
      </xdr:nvSpPr>
      <xdr:spPr bwMode="auto">
        <a:xfrm>
          <a:off x="4457700" y="0"/>
          <a:ext cx="5511800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Gong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Altered chromite as hidden carrier of isotopically light Zn in forearc mantle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7408</xdr:colOff>
      <xdr:row>4</xdr:row>
      <xdr:rowOff>153101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A5A0DFC-0815-044A-ABF5-915FDF7C0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32</xdr:row>
      <xdr:rowOff>0</xdr:rowOff>
    </xdr:from>
    <xdr:to>
      <xdr:col>1</xdr:col>
      <xdr:colOff>342901</xdr:colOff>
      <xdr:row>34</xdr:row>
      <xdr:rowOff>12700</xdr:rowOff>
    </xdr:to>
    <xdr:pic>
      <xdr:nvPicPr>
        <xdr:cNvPr id="6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9A1A7F-33C4-8143-BF63-9F4A3EC1C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845300"/>
          <a:ext cx="1104900" cy="393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25400</xdr:colOff>
      <xdr:row>0</xdr:row>
      <xdr:rowOff>0</xdr:rowOff>
    </xdr:from>
    <xdr:to>
      <xdr:col>17</xdr:col>
      <xdr:colOff>0</xdr:colOff>
      <xdr:row>4</xdr:row>
      <xdr:rowOff>175757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5683F694-5DDC-BD48-BE9C-09BF006F41AD}"/>
            </a:ext>
          </a:extLst>
        </xdr:cNvPr>
        <xdr:cNvSpPr txBox="1">
          <a:spLocks noChangeArrowheads="1"/>
        </xdr:cNvSpPr>
      </xdr:nvSpPr>
      <xdr:spPr bwMode="auto">
        <a:xfrm>
          <a:off x="3073400" y="0"/>
          <a:ext cx="5511800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Gong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Altered chromite as hidden carrier of isotopically light Zn in forearc mantle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7408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55FC74-6333-624A-8290-D74BA1795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17</xdr:row>
      <xdr:rowOff>0</xdr:rowOff>
    </xdr:from>
    <xdr:to>
      <xdr:col>2</xdr:col>
      <xdr:colOff>1</xdr:colOff>
      <xdr:row>19</xdr:row>
      <xdr:rowOff>12700</xdr:rowOff>
    </xdr:to>
    <xdr:pic>
      <xdr:nvPicPr>
        <xdr:cNvPr id="4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D3BB7D-74D8-CB4A-BF61-46F506BD9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845300"/>
          <a:ext cx="1104900" cy="393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0</xdr:row>
      <xdr:rowOff>0</xdr:rowOff>
    </xdr:from>
    <xdr:to>
      <xdr:col>14</xdr:col>
      <xdr:colOff>0</xdr:colOff>
      <xdr:row>7</xdr:row>
      <xdr:rowOff>48757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D5C2CA35-E57A-1648-8AD5-4374477BFD27}"/>
            </a:ext>
          </a:extLst>
        </xdr:cNvPr>
        <xdr:cNvSpPr txBox="1">
          <a:spLocks noChangeArrowheads="1"/>
        </xdr:cNvSpPr>
      </xdr:nvSpPr>
      <xdr:spPr bwMode="auto">
        <a:xfrm>
          <a:off x="6858000" y="0"/>
          <a:ext cx="5295900" cy="9377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Gong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Altered chromite as hidden carrier of isotopically light Zn in forearc mantle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934508</xdr:colOff>
      <xdr:row>7</xdr:row>
      <xdr:rowOff>26101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A68DB56-8F2F-D844-B796-167EF6EF9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39</xdr:row>
      <xdr:rowOff>0</xdr:rowOff>
    </xdr:from>
    <xdr:to>
      <xdr:col>0</xdr:col>
      <xdr:colOff>1104901</xdr:colOff>
      <xdr:row>42</xdr:row>
      <xdr:rowOff>12700</xdr:rowOff>
    </xdr:to>
    <xdr:pic>
      <xdr:nvPicPr>
        <xdr:cNvPr id="6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732D24-3DED-1A4F-9AE8-963A33932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845300"/>
          <a:ext cx="1104900" cy="393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E15D2-0FD4-4170-BB5D-3150D45BEB7D}">
  <dimension ref="A7:I34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8.5" defaultRowHeight="15"/>
  <cols>
    <col min="1" max="1" width="9" style="4" customWidth="1"/>
    <col min="2" max="2" width="20.6640625" style="4" customWidth="1"/>
    <col min="3" max="3" width="9.1640625" style="4" bestFit="1" customWidth="1"/>
    <col min="4" max="4" width="35.1640625" style="4" customWidth="1"/>
    <col min="5" max="5" width="9" style="4" bestFit="1" customWidth="1"/>
    <col min="6" max="6" width="22" style="4" customWidth="1"/>
    <col min="7" max="7" width="29" style="4" customWidth="1"/>
    <col min="8" max="8" width="16.83203125" style="4" bestFit="1" customWidth="1"/>
    <col min="9" max="16384" width="8.5" style="4"/>
  </cols>
  <sheetData>
    <row r="7" spans="1:8">
      <c r="A7" s="15" t="s">
        <v>220</v>
      </c>
      <c r="B7" s="15"/>
      <c r="C7" s="15"/>
      <c r="D7" s="3"/>
      <c r="E7" s="3"/>
      <c r="F7" s="3"/>
      <c r="G7" s="3"/>
      <c r="H7" s="3"/>
    </row>
    <row r="8" spans="1:8" ht="30">
      <c r="A8" s="72" t="s">
        <v>62</v>
      </c>
      <c r="B8" s="72" t="s">
        <v>102</v>
      </c>
      <c r="C8" s="72" t="s">
        <v>148</v>
      </c>
      <c r="D8" s="72" t="s">
        <v>88</v>
      </c>
      <c r="E8" s="72" t="s">
        <v>150</v>
      </c>
      <c r="F8" s="72" t="s">
        <v>105</v>
      </c>
      <c r="G8" s="72" t="s">
        <v>137</v>
      </c>
      <c r="H8" s="72" t="s">
        <v>151</v>
      </c>
    </row>
    <row r="9" spans="1:8">
      <c r="A9" s="73" t="s">
        <v>138</v>
      </c>
      <c r="B9" s="74"/>
      <c r="C9" s="74"/>
      <c r="D9" s="74"/>
      <c r="F9" s="74"/>
      <c r="G9" s="74"/>
      <c r="H9" s="75"/>
    </row>
    <row r="10" spans="1:8">
      <c r="A10" s="76" t="s">
        <v>95</v>
      </c>
      <c r="B10" s="76" t="s">
        <v>103</v>
      </c>
      <c r="C10" s="8" t="s">
        <v>152</v>
      </c>
      <c r="D10" s="8" t="s">
        <v>93</v>
      </c>
      <c r="E10" s="14">
        <v>0.06</v>
      </c>
      <c r="F10" s="76" t="s">
        <v>100</v>
      </c>
      <c r="G10" s="8" t="s">
        <v>90</v>
      </c>
      <c r="H10" s="14" t="s">
        <v>91</v>
      </c>
    </row>
    <row r="11" spans="1:8" ht="16">
      <c r="A11" s="8" t="s">
        <v>25</v>
      </c>
      <c r="B11" s="8" t="s">
        <v>104</v>
      </c>
      <c r="C11" s="8" t="s">
        <v>153</v>
      </c>
      <c r="D11" s="8" t="s">
        <v>155</v>
      </c>
      <c r="E11" s="14">
        <v>0.94</v>
      </c>
      <c r="F11" s="8" t="s">
        <v>97</v>
      </c>
      <c r="G11" s="8" t="s">
        <v>221</v>
      </c>
      <c r="H11" s="14" t="s">
        <v>91</v>
      </c>
    </row>
    <row r="12" spans="1:8" ht="16">
      <c r="A12" s="8" t="s">
        <v>26</v>
      </c>
      <c r="B12" s="8" t="s">
        <v>104</v>
      </c>
      <c r="C12" s="8" t="s">
        <v>153</v>
      </c>
      <c r="D12" s="8" t="s">
        <v>156</v>
      </c>
      <c r="E12" s="14">
        <v>0.5</v>
      </c>
      <c r="F12" s="8" t="s">
        <v>113</v>
      </c>
      <c r="G12" s="8" t="s">
        <v>221</v>
      </c>
      <c r="H12" s="13" t="s">
        <v>108</v>
      </c>
    </row>
    <row r="13" spans="1:8">
      <c r="A13" s="73"/>
      <c r="B13" s="76"/>
      <c r="C13" s="8"/>
      <c r="D13" s="8"/>
      <c r="E13" s="13"/>
      <c r="F13" s="76"/>
      <c r="G13" s="8"/>
      <c r="H13" s="13"/>
    </row>
    <row r="14" spans="1:8">
      <c r="A14" s="73" t="s">
        <v>139</v>
      </c>
      <c r="B14" s="76"/>
      <c r="C14" s="8"/>
      <c r="D14" s="8"/>
      <c r="E14" s="13"/>
      <c r="F14" s="76"/>
      <c r="G14" s="8"/>
      <c r="H14" s="13"/>
    </row>
    <row r="15" spans="1:8" ht="16">
      <c r="A15" s="8" t="s">
        <v>24</v>
      </c>
      <c r="B15" s="8" t="s">
        <v>104</v>
      </c>
      <c r="C15" s="8" t="s">
        <v>153</v>
      </c>
      <c r="D15" s="8" t="s">
        <v>157</v>
      </c>
      <c r="E15" s="14">
        <v>0.95</v>
      </c>
      <c r="F15" s="8" t="s">
        <v>98</v>
      </c>
      <c r="G15" s="8" t="s">
        <v>222</v>
      </c>
      <c r="H15" s="14">
        <v>0.6</v>
      </c>
    </row>
    <row r="16" spans="1:8" ht="16">
      <c r="A16" s="8" t="s">
        <v>94</v>
      </c>
      <c r="B16" s="8" t="s">
        <v>146</v>
      </c>
      <c r="C16" s="8" t="s">
        <v>153</v>
      </c>
      <c r="D16" s="8" t="s">
        <v>158</v>
      </c>
      <c r="E16" s="14">
        <v>0.5</v>
      </c>
      <c r="F16" s="8" t="s">
        <v>101</v>
      </c>
      <c r="G16" s="8" t="s">
        <v>222</v>
      </c>
      <c r="H16" s="14">
        <v>0.4</v>
      </c>
    </row>
    <row r="17" spans="1:9" ht="16">
      <c r="A17" s="8" t="s">
        <v>27</v>
      </c>
      <c r="B17" s="8" t="s">
        <v>104</v>
      </c>
      <c r="C17" s="8" t="s">
        <v>153</v>
      </c>
      <c r="D17" s="8" t="s">
        <v>157</v>
      </c>
      <c r="E17" s="14">
        <v>0.97</v>
      </c>
      <c r="F17" s="8" t="s">
        <v>98</v>
      </c>
      <c r="G17" s="8" t="s">
        <v>222</v>
      </c>
      <c r="H17" s="14">
        <v>0.3</v>
      </c>
      <c r="I17" s="74"/>
    </row>
    <row r="18" spans="1:9">
      <c r="A18" s="7"/>
      <c r="B18" s="8"/>
      <c r="C18" s="8"/>
      <c r="D18" s="8"/>
      <c r="E18" s="13"/>
      <c r="F18" s="8"/>
      <c r="G18" s="8"/>
      <c r="H18" s="13"/>
    </row>
    <row r="19" spans="1:9">
      <c r="A19" s="73" t="s">
        <v>140</v>
      </c>
      <c r="B19" s="8"/>
      <c r="C19" s="8"/>
      <c r="D19" s="8"/>
      <c r="E19" s="13"/>
      <c r="F19" s="8"/>
      <c r="G19" s="8"/>
      <c r="H19" s="13"/>
    </row>
    <row r="20" spans="1:9" ht="16">
      <c r="A20" s="8" t="s">
        <v>23</v>
      </c>
      <c r="B20" s="8" t="s">
        <v>146</v>
      </c>
      <c r="C20" s="8" t="s">
        <v>154</v>
      </c>
      <c r="D20" s="55" t="s">
        <v>159</v>
      </c>
      <c r="E20" s="14">
        <v>0.25</v>
      </c>
      <c r="F20" s="76" t="s">
        <v>99</v>
      </c>
      <c r="G20" s="8" t="s">
        <v>223</v>
      </c>
      <c r="H20" s="14">
        <v>0.45</v>
      </c>
    </row>
    <row r="21" spans="1:9" ht="16">
      <c r="A21" s="8" t="s">
        <v>85</v>
      </c>
      <c r="B21" s="8" t="s">
        <v>146</v>
      </c>
      <c r="C21" s="8" t="s">
        <v>153</v>
      </c>
      <c r="D21" s="8" t="s">
        <v>160</v>
      </c>
      <c r="E21" s="14">
        <v>0.75</v>
      </c>
      <c r="F21" s="8" t="s">
        <v>147</v>
      </c>
      <c r="G21" s="8" t="s">
        <v>223</v>
      </c>
      <c r="H21" s="14">
        <v>0.55000000000000004</v>
      </c>
    </row>
    <row r="22" spans="1:9" ht="16">
      <c r="A22" s="15" t="s">
        <v>89</v>
      </c>
      <c r="B22" s="15" t="s">
        <v>146</v>
      </c>
      <c r="C22" s="15" t="s">
        <v>153</v>
      </c>
      <c r="D22" s="43" t="s">
        <v>160</v>
      </c>
      <c r="E22" s="77" t="s">
        <v>96</v>
      </c>
      <c r="F22" s="15" t="s">
        <v>141</v>
      </c>
      <c r="G22" s="15" t="s">
        <v>223</v>
      </c>
      <c r="H22" s="77" t="s">
        <v>112</v>
      </c>
    </row>
    <row r="23" spans="1:9">
      <c r="A23" s="78" t="s">
        <v>142</v>
      </c>
    </row>
    <row r="24" spans="1:9">
      <c r="A24" s="8" t="s">
        <v>149</v>
      </c>
    </row>
    <row r="25" spans="1:9">
      <c r="A25" s="8" t="s">
        <v>224</v>
      </c>
    </row>
    <row r="28" spans="1:9">
      <c r="A28" s="79" t="s">
        <v>226</v>
      </c>
      <c r="B28" s="1"/>
    </row>
    <row r="29" spans="1:9">
      <c r="A29" t="s">
        <v>176</v>
      </c>
      <c r="B29" s="1"/>
    </row>
    <row r="30" spans="1:9">
      <c r="A30" s="20" t="s">
        <v>180</v>
      </c>
      <c r="B30" s="1"/>
    </row>
    <row r="31" spans="1:9">
      <c r="A31" s="1"/>
      <c r="B31" s="1"/>
    </row>
    <row r="32" spans="1:9">
      <c r="A32" s="1"/>
      <c r="B32" s="1"/>
    </row>
    <row r="33" spans="1:2">
      <c r="A33" s="1"/>
      <c r="B33" s="1"/>
    </row>
    <row r="34" spans="1:2">
      <c r="A34" s="1"/>
      <c r="B34" s="1"/>
    </row>
  </sheetData>
  <phoneticPr fontId="20" type="noConversion"/>
  <pageMargins left="0.7" right="0.7" top="0.75" bottom="0.75" header="0.3" footer="0.3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8D71D-DBF5-4E06-9172-67904AA7D1F3}">
  <dimension ref="A7:BA66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8.6640625" defaultRowHeight="14"/>
  <cols>
    <col min="1" max="1" width="9.5" style="21" customWidth="1"/>
    <col min="2" max="5" width="6.1640625" style="46" bestFit="1" customWidth="1"/>
    <col min="6" max="7" width="5.6640625" style="46" bestFit="1" customWidth="1"/>
    <col min="8" max="9" width="6.1640625" style="46" bestFit="1" customWidth="1"/>
    <col min="10" max="10" width="6.6640625" style="46" bestFit="1" customWidth="1"/>
    <col min="11" max="11" width="6.1640625" style="46" bestFit="1" customWidth="1"/>
    <col min="12" max="13" width="5.6640625" style="13" bestFit="1" customWidth="1"/>
    <col min="14" max="14" width="6.6640625" style="13" bestFit="1" customWidth="1"/>
    <col min="15" max="15" width="6.1640625" style="46" bestFit="1" customWidth="1"/>
    <col min="16" max="16" width="6.6640625" style="46" bestFit="1" customWidth="1"/>
    <col min="17" max="18" width="6.1640625" style="46" bestFit="1" customWidth="1"/>
    <col min="19" max="19" width="6.6640625" style="46" bestFit="1" customWidth="1"/>
    <col min="20" max="20" width="6.1640625" style="46" bestFit="1" customWidth="1"/>
    <col min="21" max="22" width="6.6640625" style="46" bestFit="1" customWidth="1"/>
    <col min="23" max="23" width="6.1640625" style="46" bestFit="1" customWidth="1"/>
    <col min="24" max="24" width="6.6640625" style="46" bestFit="1" customWidth="1"/>
    <col min="25" max="25" width="6.1640625" style="46" bestFit="1" customWidth="1"/>
    <col min="26" max="28" width="6.6640625" style="46" bestFit="1" customWidth="1"/>
    <col min="29" max="29" width="6.1640625" style="46" bestFit="1" customWidth="1"/>
    <col min="30" max="30" width="6.6640625" style="46" bestFit="1" customWidth="1"/>
    <col min="31" max="32" width="6.1640625" style="46" bestFit="1" customWidth="1"/>
    <col min="33" max="33" width="5.6640625" style="46" bestFit="1" customWidth="1"/>
    <col min="34" max="34" width="6.6640625" style="46" bestFit="1" customWidth="1"/>
    <col min="35" max="37" width="6.1640625" style="46" bestFit="1" customWidth="1"/>
    <col min="38" max="38" width="6.6640625" style="46" bestFit="1" customWidth="1"/>
    <col min="39" max="43" width="6.1640625" style="46" bestFit="1" customWidth="1"/>
    <col min="44" max="44" width="6.6640625" style="13" bestFit="1" customWidth="1"/>
    <col min="45" max="45" width="5.6640625" style="13" bestFit="1" customWidth="1"/>
    <col min="46" max="46" width="6.1640625" style="46" bestFit="1" customWidth="1"/>
    <col min="47" max="47" width="6.6640625" style="46" bestFit="1" customWidth="1"/>
    <col min="48" max="51" width="6.1640625" style="46" bestFit="1" customWidth="1"/>
    <col min="52" max="53" width="5.6640625" style="13" bestFit="1" customWidth="1"/>
    <col min="54" max="16384" width="8.6640625" style="46"/>
  </cols>
  <sheetData>
    <row r="7" spans="1:53">
      <c r="A7" s="21" t="s">
        <v>219</v>
      </c>
      <c r="L7" s="30"/>
      <c r="M7" s="30"/>
      <c r="N7" s="30"/>
      <c r="AQ7" s="64"/>
      <c r="AR7" s="30"/>
      <c r="AS7" s="30"/>
      <c r="AT7" s="64"/>
      <c r="AU7" s="64"/>
      <c r="AV7" s="64"/>
      <c r="AW7" s="64"/>
      <c r="AX7" s="64"/>
      <c r="AY7" s="64"/>
      <c r="AZ7" s="30"/>
      <c r="BA7" s="30"/>
    </row>
    <row r="8" spans="1:53" s="44" customFormat="1">
      <c r="A8" s="65"/>
      <c r="B8" s="83" t="s">
        <v>162</v>
      </c>
      <c r="C8" s="83"/>
      <c r="D8" s="83"/>
      <c r="E8" s="83"/>
      <c r="F8" s="83"/>
      <c r="G8" s="83"/>
      <c r="H8" s="83" t="s">
        <v>162</v>
      </c>
      <c r="I8" s="83"/>
      <c r="J8" s="83"/>
      <c r="K8" s="83"/>
      <c r="L8" s="83"/>
      <c r="M8" s="83"/>
      <c r="N8" s="83"/>
      <c r="O8" s="83" t="s">
        <v>163</v>
      </c>
      <c r="P8" s="83"/>
      <c r="Q8" s="83"/>
      <c r="R8" s="83"/>
      <c r="S8" s="83" t="s">
        <v>164</v>
      </c>
      <c r="T8" s="83"/>
      <c r="U8" s="83"/>
      <c r="V8" s="83"/>
      <c r="W8" s="83" t="s">
        <v>164</v>
      </c>
      <c r="X8" s="83"/>
      <c r="Y8" s="83"/>
      <c r="Z8" s="83"/>
      <c r="AA8" s="83"/>
      <c r="AB8" s="83" t="s">
        <v>164</v>
      </c>
      <c r="AC8" s="83"/>
      <c r="AD8" s="83"/>
      <c r="AE8" s="83" t="s">
        <v>165</v>
      </c>
      <c r="AF8" s="83"/>
      <c r="AG8" s="83"/>
      <c r="AH8" s="83" t="s">
        <v>165</v>
      </c>
      <c r="AI8" s="83"/>
      <c r="AJ8" s="83"/>
      <c r="AK8" s="83"/>
      <c r="AL8" s="83"/>
      <c r="AM8" s="83" t="s">
        <v>165</v>
      </c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3" s="45" customFormat="1">
      <c r="A9" s="45" t="s">
        <v>33</v>
      </c>
      <c r="B9" s="84" t="s">
        <v>173</v>
      </c>
      <c r="C9" s="84"/>
      <c r="D9" s="84"/>
      <c r="E9" s="84"/>
      <c r="F9" s="84"/>
      <c r="G9" s="84"/>
      <c r="H9" s="84" t="s">
        <v>37</v>
      </c>
      <c r="I9" s="84"/>
      <c r="J9" s="84"/>
      <c r="K9" s="84"/>
      <c r="L9" s="84"/>
      <c r="M9" s="84"/>
      <c r="N9" s="84"/>
      <c r="O9" s="84" t="s">
        <v>41</v>
      </c>
      <c r="P9" s="84"/>
      <c r="Q9" s="84"/>
      <c r="R9" s="84"/>
      <c r="S9" s="84" t="s">
        <v>36</v>
      </c>
      <c r="T9" s="84"/>
      <c r="U9" s="84"/>
      <c r="V9" s="84"/>
      <c r="W9" s="84" t="s">
        <v>174</v>
      </c>
      <c r="X9" s="84"/>
      <c r="Y9" s="84"/>
      <c r="Z9" s="84"/>
      <c r="AA9" s="84"/>
      <c r="AB9" s="84" t="s">
        <v>175</v>
      </c>
      <c r="AC9" s="84"/>
      <c r="AD9" s="84"/>
      <c r="AE9" s="84" t="s">
        <v>35</v>
      </c>
      <c r="AF9" s="84"/>
      <c r="AG9" s="84"/>
      <c r="AH9" s="84" t="s">
        <v>38</v>
      </c>
      <c r="AI9" s="84"/>
      <c r="AJ9" s="84"/>
      <c r="AK9" s="84"/>
      <c r="AL9" s="84"/>
      <c r="AM9" s="84" t="s">
        <v>39</v>
      </c>
      <c r="AN9" s="84"/>
      <c r="AO9" s="84"/>
      <c r="AP9" s="84"/>
      <c r="AQ9" s="84"/>
      <c r="AR9" s="84"/>
      <c r="AS9" s="84"/>
      <c r="AT9" s="84" t="s">
        <v>40</v>
      </c>
      <c r="AU9" s="84"/>
      <c r="AV9" s="84"/>
      <c r="AW9" s="84"/>
      <c r="AX9" s="84"/>
      <c r="AY9" s="84"/>
      <c r="AZ9" s="84"/>
      <c r="BA9" s="84"/>
    </row>
    <row r="10" spans="1:53">
      <c r="A10" s="45" t="s">
        <v>34</v>
      </c>
      <c r="B10" s="46">
        <v>1</v>
      </c>
      <c r="C10" s="46">
        <v>2</v>
      </c>
      <c r="D10" s="46">
        <v>3</v>
      </c>
      <c r="E10" s="46">
        <v>4</v>
      </c>
      <c r="F10" s="46">
        <v>5</v>
      </c>
      <c r="G10" s="46">
        <v>6</v>
      </c>
      <c r="H10" s="46">
        <v>1</v>
      </c>
      <c r="I10" s="46">
        <v>2</v>
      </c>
      <c r="J10" s="46">
        <v>3</v>
      </c>
      <c r="K10" s="46">
        <v>4</v>
      </c>
      <c r="L10" s="46">
        <v>5</v>
      </c>
      <c r="M10" s="46">
        <v>6</v>
      </c>
      <c r="N10" s="46">
        <v>7</v>
      </c>
      <c r="O10" s="46">
        <v>1</v>
      </c>
      <c r="P10" s="46">
        <v>2</v>
      </c>
      <c r="Q10" s="46">
        <v>3</v>
      </c>
      <c r="R10" s="46">
        <v>4</v>
      </c>
      <c r="S10" s="46">
        <v>1</v>
      </c>
      <c r="T10" s="46">
        <v>2</v>
      </c>
      <c r="U10" s="46">
        <v>3</v>
      </c>
      <c r="V10" s="46">
        <v>4</v>
      </c>
      <c r="W10" s="46">
        <v>1</v>
      </c>
      <c r="X10" s="46">
        <v>2</v>
      </c>
      <c r="Y10" s="46">
        <v>3</v>
      </c>
      <c r="Z10" s="46">
        <v>4</v>
      </c>
      <c r="AA10" s="46">
        <v>5</v>
      </c>
      <c r="AB10" s="46">
        <v>1</v>
      </c>
      <c r="AC10" s="46">
        <v>2</v>
      </c>
      <c r="AD10" s="46">
        <v>3</v>
      </c>
      <c r="AE10" s="46">
        <v>1</v>
      </c>
      <c r="AF10" s="46">
        <v>2</v>
      </c>
      <c r="AG10" s="46">
        <v>3</v>
      </c>
      <c r="AH10" s="46">
        <v>1</v>
      </c>
      <c r="AI10" s="46">
        <v>2</v>
      </c>
      <c r="AJ10" s="46">
        <v>3</v>
      </c>
      <c r="AK10" s="46">
        <v>4</v>
      </c>
      <c r="AL10" s="46">
        <v>5</v>
      </c>
      <c r="AM10" s="46">
        <v>1</v>
      </c>
      <c r="AN10" s="46">
        <v>2</v>
      </c>
      <c r="AO10" s="46">
        <v>3</v>
      </c>
      <c r="AP10" s="46">
        <v>4</v>
      </c>
      <c r="AQ10" s="46">
        <v>5</v>
      </c>
      <c r="AR10" s="46">
        <v>6</v>
      </c>
      <c r="AS10" s="46">
        <v>7</v>
      </c>
      <c r="AT10" s="46">
        <v>1</v>
      </c>
      <c r="AU10" s="46">
        <v>2</v>
      </c>
      <c r="AV10" s="46">
        <v>3</v>
      </c>
      <c r="AW10" s="46">
        <v>4</v>
      </c>
      <c r="AX10" s="46">
        <v>5</v>
      </c>
      <c r="AY10" s="46">
        <v>6</v>
      </c>
      <c r="AZ10" s="46">
        <v>7</v>
      </c>
      <c r="BA10" s="46">
        <v>8</v>
      </c>
    </row>
    <row r="11" spans="1:53" s="64" customFormat="1">
      <c r="A11" s="42" t="s">
        <v>52</v>
      </c>
      <c r="L11" s="30"/>
      <c r="M11" s="30"/>
      <c r="N11" s="30"/>
      <c r="AR11" s="30"/>
      <c r="AS11" s="30"/>
      <c r="AZ11" s="30"/>
      <c r="BA11" s="30"/>
    </row>
    <row r="12" spans="1:53">
      <c r="A12" s="53" t="s">
        <v>53</v>
      </c>
    </row>
    <row r="13" spans="1:53" ht="18">
      <c r="A13" s="45" t="s">
        <v>194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25"/>
      <c r="M13" s="25"/>
      <c r="N13" s="25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25">
        <v>4.9299999999999997E-2</v>
      </c>
      <c r="AS13" s="25"/>
      <c r="AT13" s="54"/>
      <c r="AU13" s="54"/>
      <c r="AV13" s="54"/>
      <c r="AW13" s="54"/>
      <c r="AX13" s="54"/>
      <c r="AY13" s="54"/>
      <c r="AZ13" s="25"/>
      <c r="BA13" s="25">
        <v>9.4000000000000004E-3</v>
      </c>
    </row>
    <row r="14" spans="1:53" ht="18">
      <c r="A14" s="45" t="s">
        <v>195</v>
      </c>
      <c r="B14" s="54">
        <v>0.13148359083600478</v>
      </c>
      <c r="C14" s="54">
        <v>0.13659378915507484</v>
      </c>
      <c r="D14" s="54">
        <v>0.1335947589672091</v>
      </c>
      <c r="E14" s="54">
        <v>0.14041807094092096</v>
      </c>
      <c r="F14" s="54">
        <v>9.5000000000000001E-2</v>
      </c>
      <c r="G14" s="54">
        <v>0.1134</v>
      </c>
      <c r="H14" s="54">
        <v>2.4799999999999999E-2</v>
      </c>
      <c r="I14" s="54">
        <v>7.1099999999999997E-2</v>
      </c>
      <c r="J14" s="54">
        <v>6.93E-2</v>
      </c>
      <c r="K14" s="54">
        <v>5.0500000000000003E-2</v>
      </c>
      <c r="L14" s="25">
        <v>4.4200000000000003E-2</v>
      </c>
      <c r="M14" s="25">
        <v>3.9899999999999998E-2</v>
      </c>
      <c r="N14" s="25">
        <v>9.4200000000000006E-2</v>
      </c>
      <c r="O14" s="54">
        <v>8.8700000000000001E-2</v>
      </c>
      <c r="P14" s="54">
        <v>0.10879999999999999</v>
      </c>
      <c r="Q14" s="54">
        <v>8.43E-2</v>
      </c>
      <c r="R14" s="54">
        <v>2.6100000000000002E-2</v>
      </c>
      <c r="S14" s="54">
        <v>5.0099999999999999E-2</v>
      </c>
      <c r="T14" s="54">
        <v>8.6499999999999994E-2</v>
      </c>
      <c r="U14" s="54">
        <v>7.1999999999999995E-2</v>
      </c>
      <c r="V14" s="54">
        <v>3.6400000000000002E-2</v>
      </c>
      <c r="W14" s="54">
        <v>0.1147</v>
      </c>
      <c r="X14" s="54">
        <v>0.14399999999999999</v>
      </c>
      <c r="Y14" s="54">
        <v>8.5800000000000001E-2</v>
      </c>
      <c r="Z14" s="54">
        <v>0.16520000000000001</v>
      </c>
      <c r="AA14" s="54">
        <v>0.1046</v>
      </c>
      <c r="AB14" s="54">
        <v>0.1099</v>
      </c>
      <c r="AC14" s="54">
        <v>9.5200000000000007E-2</v>
      </c>
      <c r="AD14" s="54">
        <v>0.11840000000000001</v>
      </c>
      <c r="AE14" s="54">
        <v>0.1125</v>
      </c>
      <c r="AF14" s="54">
        <v>8.4400000000000003E-2</v>
      </c>
      <c r="AG14" s="54">
        <v>8.9099999999999999E-2</v>
      </c>
      <c r="AH14" s="54">
        <v>8.2400000000000001E-2</v>
      </c>
      <c r="AI14" s="54">
        <v>2.23E-2</v>
      </c>
      <c r="AJ14" s="54">
        <v>6.5199999999999994E-2</v>
      </c>
      <c r="AK14" s="54">
        <v>4.9799999999999997E-2</v>
      </c>
      <c r="AL14" s="54">
        <v>0.10730000000000001</v>
      </c>
      <c r="AM14" s="54">
        <v>5.7799999999999997E-2</v>
      </c>
      <c r="AN14" s="54">
        <v>5.62E-2</v>
      </c>
      <c r="AO14" s="54">
        <v>5.45E-2</v>
      </c>
      <c r="AP14" s="54">
        <v>4.3200000000000002E-2</v>
      </c>
      <c r="AQ14" s="54">
        <v>2.2499999999999999E-2</v>
      </c>
      <c r="AR14" s="25">
        <v>6.4399999999999999E-2</v>
      </c>
      <c r="AS14" s="25">
        <v>2.3199999999999998E-2</v>
      </c>
      <c r="AT14" s="54">
        <v>0.06</v>
      </c>
      <c r="AU14" s="54">
        <v>8.1699999999999995E-2</v>
      </c>
      <c r="AV14" s="54">
        <v>5.5E-2</v>
      </c>
      <c r="AW14" s="54">
        <v>8.4000000000000005E-2</v>
      </c>
      <c r="AX14" s="54">
        <v>4.7199999999999999E-2</v>
      </c>
      <c r="AY14" s="54">
        <v>5.5800000000000002E-2</v>
      </c>
      <c r="AZ14" s="25">
        <v>1.54E-2</v>
      </c>
      <c r="BA14" s="25">
        <v>9.5500000000000002E-2</v>
      </c>
    </row>
    <row r="15" spans="1:53" ht="18">
      <c r="A15" s="45" t="s">
        <v>196</v>
      </c>
      <c r="B15" s="54">
        <v>31.737758791956761</v>
      </c>
      <c r="C15" s="54">
        <v>31.649833155990631</v>
      </c>
      <c r="D15" s="54">
        <v>31.878159645043382</v>
      </c>
      <c r="E15" s="54">
        <v>31.831317649579294</v>
      </c>
      <c r="F15" s="54">
        <v>31.1172</v>
      </c>
      <c r="G15" s="54">
        <v>30.9514</v>
      </c>
      <c r="H15" s="54">
        <v>15.0501</v>
      </c>
      <c r="I15" s="54">
        <v>14.876099999999999</v>
      </c>
      <c r="J15" s="54">
        <v>15.2087</v>
      </c>
      <c r="K15" s="54">
        <v>15.4339</v>
      </c>
      <c r="L15" s="25">
        <v>15.5161</v>
      </c>
      <c r="M15" s="25">
        <v>15.5785</v>
      </c>
      <c r="N15" s="25">
        <v>15.488200000000001</v>
      </c>
      <c r="O15" s="54">
        <v>11.144</v>
      </c>
      <c r="P15" s="54">
        <v>10.623699999999999</v>
      </c>
      <c r="Q15" s="54">
        <v>10.6279</v>
      </c>
      <c r="R15" s="54">
        <v>10.5755</v>
      </c>
      <c r="S15" s="54">
        <v>18.903199999999998</v>
      </c>
      <c r="T15" s="54">
        <v>19.461099999999998</v>
      </c>
      <c r="U15" s="54">
        <v>19.607500000000002</v>
      </c>
      <c r="V15" s="54">
        <v>19.619900000000001</v>
      </c>
      <c r="W15" s="54">
        <v>19.338100000000001</v>
      </c>
      <c r="X15" s="54">
        <v>19.208600000000001</v>
      </c>
      <c r="Y15" s="54">
        <v>18.782800000000002</v>
      </c>
      <c r="Z15" s="54">
        <v>18.5838</v>
      </c>
      <c r="AA15" s="54">
        <v>18.372299999999999</v>
      </c>
      <c r="AB15" s="54">
        <v>19.1068</v>
      </c>
      <c r="AC15" s="54">
        <v>19.132899999999999</v>
      </c>
      <c r="AD15" s="54">
        <v>18.965199999999999</v>
      </c>
      <c r="AE15" s="54">
        <v>12.950799999999999</v>
      </c>
      <c r="AF15" s="54">
        <v>12.931900000000001</v>
      </c>
      <c r="AG15" s="54">
        <v>13.6221</v>
      </c>
      <c r="AH15" s="54">
        <v>17.180099999999999</v>
      </c>
      <c r="AI15" s="54">
        <v>16.645600000000002</v>
      </c>
      <c r="AJ15" s="54">
        <v>16.434899999999999</v>
      </c>
      <c r="AK15" s="54">
        <v>16.668600000000001</v>
      </c>
      <c r="AL15" s="54">
        <v>16.7212</v>
      </c>
      <c r="AM15" s="54">
        <v>18.380800000000001</v>
      </c>
      <c r="AN15" s="54">
        <v>18.836200000000002</v>
      </c>
      <c r="AO15" s="54">
        <v>18.709099999999999</v>
      </c>
      <c r="AP15" s="54">
        <v>18.608499999999999</v>
      </c>
      <c r="AQ15" s="54">
        <v>18.433700000000002</v>
      </c>
      <c r="AR15" s="25">
        <v>19.205300000000001</v>
      </c>
      <c r="AS15" s="25">
        <v>19.266999999999999</v>
      </c>
      <c r="AT15" s="54">
        <v>16.758400000000002</v>
      </c>
      <c r="AU15" s="54">
        <v>17.1389</v>
      </c>
      <c r="AV15" s="54">
        <v>16.6648</v>
      </c>
      <c r="AW15" s="54">
        <v>16.6175</v>
      </c>
      <c r="AX15" s="54">
        <v>16.276499999999999</v>
      </c>
      <c r="AY15" s="54">
        <v>16.604600000000001</v>
      </c>
      <c r="AZ15" s="25">
        <v>16.919499999999999</v>
      </c>
      <c r="BA15" s="25">
        <v>16.8416</v>
      </c>
    </row>
    <row r="16" spans="1:53" ht="18">
      <c r="A16" s="45" t="s">
        <v>197</v>
      </c>
      <c r="B16" s="54">
        <v>31.689771397471347</v>
      </c>
      <c r="C16" s="54">
        <v>31.56873764179343</v>
      </c>
      <c r="D16" s="54">
        <v>31.650708305392051</v>
      </c>
      <c r="E16" s="54">
        <v>31.280855015582617</v>
      </c>
      <c r="F16" s="54">
        <v>32.53</v>
      </c>
      <c r="G16" s="54">
        <v>32.544899999999998</v>
      </c>
      <c r="H16" s="54">
        <v>54.853700000000003</v>
      </c>
      <c r="I16" s="54">
        <v>54.539200000000001</v>
      </c>
      <c r="J16" s="54">
        <v>55.250100000000003</v>
      </c>
      <c r="K16" s="54">
        <v>54.7318</v>
      </c>
      <c r="L16" s="25">
        <v>54.881599999999999</v>
      </c>
      <c r="M16" s="25">
        <v>55.261400000000002</v>
      </c>
      <c r="N16" s="25">
        <v>55.915799999999997</v>
      </c>
      <c r="O16" s="54">
        <v>57.5854</v>
      </c>
      <c r="P16" s="54">
        <v>57.942999999999998</v>
      </c>
      <c r="Q16" s="54">
        <v>57.057200000000002</v>
      </c>
      <c r="R16" s="54">
        <v>57.167200000000001</v>
      </c>
      <c r="S16" s="54">
        <v>51.811500000000002</v>
      </c>
      <c r="T16" s="54">
        <v>50.255800000000001</v>
      </c>
      <c r="U16" s="54">
        <v>50.511400000000002</v>
      </c>
      <c r="V16" s="54">
        <v>51.077800000000003</v>
      </c>
      <c r="W16" s="54">
        <v>49.111699999999999</v>
      </c>
      <c r="X16" s="54">
        <v>50.082099999999997</v>
      </c>
      <c r="Y16" s="54">
        <v>49.689700000000002</v>
      </c>
      <c r="Z16" s="54">
        <v>50.078400000000002</v>
      </c>
      <c r="AA16" s="54">
        <v>50.412999999999997</v>
      </c>
      <c r="AB16" s="54">
        <v>50.427100000000003</v>
      </c>
      <c r="AC16" s="54">
        <v>49.770699999999998</v>
      </c>
      <c r="AD16" s="54">
        <v>50.713900000000002</v>
      </c>
      <c r="AE16" s="54">
        <v>55.886499999999998</v>
      </c>
      <c r="AF16" s="54">
        <v>56.368699999999997</v>
      </c>
      <c r="AG16" s="54">
        <v>56.185699999999997</v>
      </c>
      <c r="AH16" s="54">
        <v>52.026899999999998</v>
      </c>
      <c r="AI16" s="54">
        <v>52.924599999999998</v>
      </c>
      <c r="AJ16" s="54">
        <v>53.215000000000003</v>
      </c>
      <c r="AK16" s="54">
        <v>52.5349</v>
      </c>
      <c r="AL16" s="54">
        <v>53.247100000000003</v>
      </c>
      <c r="AM16" s="54">
        <v>50.497900000000001</v>
      </c>
      <c r="AN16" s="54">
        <v>50.641300000000001</v>
      </c>
      <c r="AO16" s="54">
        <v>50.205800000000004</v>
      </c>
      <c r="AP16" s="54">
        <v>50.856699999999996</v>
      </c>
      <c r="AQ16" s="54">
        <v>50.741100000000003</v>
      </c>
      <c r="AR16" s="25">
        <v>51.301499999999997</v>
      </c>
      <c r="AS16" s="25">
        <v>51.057400000000001</v>
      </c>
      <c r="AT16" s="54">
        <v>51.878500000000003</v>
      </c>
      <c r="AU16" s="54">
        <v>51.868899999999996</v>
      </c>
      <c r="AV16" s="54">
        <v>52.367800000000003</v>
      </c>
      <c r="AW16" s="54">
        <v>53.058399999999999</v>
      </c>
      <c r="AX16" s="54">
        <v>53.1813</v>
      </c>
      <c r="AY16" s="54">
        <v>53.186</v>
      </c>
      <c r="AZ16" s="25">
        <v>53.150599999999997</v>
      </c>
      <c r="BA16" s="25">
        <v>53.064</v>
      </c>
    </row>
    <row r="17" spans="1:53">
      <c r="A17" s="45" t="s">
        <v>49</v>
      </c>
      <c r="B17" s="54">
        <v>20.104823934647577</v>
      </c>
      <c r="C17" s="54">
        <v>20.742970376136963</v>
      </c>
      <c r="D17" s="54">
        <v>20.533666452846298</v>
      </c>
      <c r="E17" s="54">
        <v>20.7198734827744</v>
      </c>
      <c r="F17" s="54">
        <v>20.078399999999998</v>
      </c>
      <c r="G17" s="54">
        <v>20.637499999999999</v>
      </c>
      <c r="H17" s="54">
        <v>13.6812</v>
      </c>
      <c r="I17" s="54">
        <v>13.864100000000001</v>
      </c>
      <c r="J17" s="54">
        <v>13.479799999999999</v>
      </c>
      <c r="K17" s="54">
        <v>13.6928</v>
      </c>
      <c r="L17" s="25">
        <v>13.608599999999999</v>
      </c>
      <c r="M17" s="25">
        <v>13.556800000000001</v>
      </c>
      <c r="N17" s="25">
        <v>13.7698</v>
      </c>
      <c r="O17" s="54">
        <v>17.615600000000001</v>
      </c>
      <c r="P17" s="54">
        <v>18.383900000000001</v>
      </c>
      <c r="Q17" s="54">
        <v>18.267099999999999</v>
      </c>
      <c r="R17" s="54">
        <v>18.273700000000002</v>
      </c>
      <c r="S17" s="54">
        <v>14.1318</v>
      </c>
      <c r="T17" s="54">
        <v>14.9551</v>
      </c>
      <c r="U17" s="54">
        <v>12.896100000000001</v>
      </c>
      <c r="V17" s="54">
        <v>12.9153</v>
      </c>
      <c r="W17" s="54">
        <v>14.975199999999999</v>
      </c>
      <c r="X17" s="54">
        <v>15.5677</v>
      </c>
      <c r="Y17" s="54">
        <v>15.368</v>
      </c>
      <c r="Z17" s="54">
        <v>15.8065</v>
      </c>
      <c r="AA17" s="54">
        <v>16.065000000000001</v>
      </c>
      <c r="AB17" s="54">
        <v>14.021100000000001</v>
      </c>
      <c r="AC17" s="54">
        <v>13.5312</v>
      </c>
      <c r="AD17" s="54">
        <v>14.042999999999999</v>
      </c>
      <c r="AE17" s="54">
        <v>17.213200000000001</v>
      </c>
      <c r="AF17" s="54">
        <v>16.794599999999999</v>
      </c>
      <c r="AG17" s="54">
        <v>16.095500000000001</v>
      </c>
      <c r="AH17" s="54">
        <v>16.7349</v>
      </c>
      <c r="AI17" s="54">
        <v>14.473599999999999</v>
      </c>
      <c r="AJ17" s="54">
        <v>14.266400000000001</v>
      </c>
      <c r="AK17" s="54">
        <v>14.477</v>
      </c>
      <c r="AL17" s="54">
        <v>14.3146</v>
      </c>
      <c r="AM17" s="54">
        <v>15.146800000000001</v>
      </c>
      <c r="AN17" s="54">
        <v>14.4162</v>
      </c>
      <c r="AO17" s="54">
        <v>14.800599999999999</v>
      </c>
      <c r="AP17" s="54">
        <v>15.044499999999999</v>
      </c>
      <c r="AQ17" s="54">
        <v>15.2369</v>
      </c>
      <c r="AR17" s="25">
        <v>15.1214</v>
      </c>
      <c r="AS17" s="25">
        <v>14.4206</v>
      </c>
      <c r="AT17" s="54">
        <v>17.489100000000001</v>
      </c>
      <c r="AU17" s="54">
        <v>15.867000000000001</v>
      </c>
      <c r="AV17" s="54">
        <v>15.3286</v>
      </c>
      <c r="AW17" s="54">
        <v>14.7188</v>
      </c>
      <c r="AX17" s="54">
        <v>14.9514</v>
      </c>
      <c r="AY17" s="54">
        <v>14.8597</v>
      </c>
      <c r="AZ17" s="25">
        <v>15.0884</v>
      </c>
      <c r="BA17" s="25">
        <v>14.644299999999999</v>
      </c>
    </row>
    <row r="18" spans="1:53">
      <c r="A18" s="45" t="s">
        <v>28</v>
      </c>
      <c r="B18" s="54">
        <v>0.17886570125460199</v>
      </c>
      <c r="C18" s="54">
        <v>0.1877149041778329</v>
      </c>
      <c r="D18" s="54">
        <v>0.18532760262276435</v>
      </c>
      <c r="E18" s="54">
        <v>0.18466724180279567</v>
      </c>
      <c r="F18" s="54">
        <v>0.24249999999999999</v>
      </c>
      <c r="G18" s="54">
        <v>0.24410000000000001</v>
      </c>
      <c r="H18" s="54">
        <v>0.22670000000000001</v>
      </c>
      <c r="I18" s="54">
        <v>0.26190000000000002</v>
      </c>
      <c r="J18" s="54">
        <v>0.2611</v>
      </c>
      <c r="K18" s="54">
        <v>0.26529999999999998</v>
      </c>
      <c r="L18" s="25">
        <v>0.2296</v>
      </c>
      <c r="M18" s="25">
        <v>0.27029999999999998</v>
      </c>
      <c r="N18" s="25">
        <v>0.26290000000000002</v>
      </c>
      <c r="O18" s="54">
        <v>0.34870000000000001</v>
      </c>
      <c r="P18" s="54">
        <v>0.3352</v>
      </c>
      <c r="Q18" s="54">
        <v>0.30209999999999998</v>
      </c>
      <c r="R18" s="54">
        <v>0.29449999999999998</v>
      </c>
      <c r="S18" s="54">
        <v>0.27939999999999998</v>
      </c>
      <c r="T18" s="54">
        <v>0.25979999999999998</v>
      </c>
      <c r="U18" s="54">
        <v>0.224</v>
      </c>
      <c r="V18" s="54">
        <v>0.23699999999999999</v>
      </c>
      <c r="W18" s="54">
        <v>0.24640000000000001</v>
      </c>
      <c r="X18" s="54">
        <v>0.28000000000000003</v>
      </c>
      <c r="Y18" s="54">
        <v>0.25840000000000002</v>
      </c>
      <c r="Z18" s="54">
        <v>0.2374</v>
      </c>
      <c r="AA18" s="54">
        <v>0.30559999999999998</v>
      </c>
      <c r="AB18" s="54">
        <v>0.24010000000000001</v>
      </c>
      <c r="AC18" s="54">
        <v>0.24340000000000001</v>
      </c>
      <c r="AD18" s="54">
        <v>0.2268</v>
      </c>
      <c r="AE18" s="54">
        <v>0.31159999999999999</v>
      </c>
      <c r="AF18" s="54">
        <v>0.28129999999999999</v>
      </c>
      <c r="AG18" s="54">
        <v>0.30580000000000002</v>
      </c>
      <c r="AH18" s="54">
        <v>0.2878</v>
      </c>
      <c r="AI18" s="54">
        <v>0.30230000000000001</v>
      </c>
      <c r="AJ18" s="54">
        <v>0.25259999999999999</v>
      </c>
      <c r="AK18" s="54">
        <v>0.23630000000000001</v>
      </c>
      <c r="AL18" s="54">
        <v>0.2281</v>
      </c>
      <c r="AM18" s="54">
        <v>0.2702</v>
      </c>
      <c r="AN18" s="54">
        <v>0.24349999999999999</v>
      </c>
      <c r="AO18" s="54">
        <v>0.2072</v>
      </c>
      <c r="AP18" s="54">
        <v>0.26979999999999998</v>
      </c>
      <c r="AQ18" s="54">
        <v>0.29459999999999997</v>
      </c>
      <c r="AR18" s="25">
        <v>0.27479999999999999</v>
      </c>
      <c r="AS18" s="25">
        <v>0.24030000000000001</v>
      </c>
      <c r="AT18" s="54">
        <v>0.29909999999999998</v>
      </c>
      <c r="AU18" s="54">
        <v>0.2999</v>
      </c>
      <c r="AV18" s="54">
        <v>0.29060000000000002</v>
      </c>
      <c r="AW18" s="54">
        <v>0.28360000000000002</v>
      </c>
      <c r="AX18" s="54">
        <v>0.25430000000000003</v>
      </c>
      <c r="AY18" s="54">
        <v>0.2782</v>
      </c>
      <c r="AZ18" s="25">
        <v>0.25030000000000002</v>
      </c>
      <c r="BA18" s="25">
        <v>0.25090000000000001</v>
      </c>
    </row>
    <row r="19" spans="1:53">
      <c r="A19" s="45" t="s">
        <v>29</v>
      </c>
      <c r="B19" s="54">
        <v>14.536018035123901</v>
      </c>
      <c r="C19" s="54">
        <v>14.055898691497493</v>
      </c>
      <c r="D19" s="54">
        <v>14.063049000842334</v>
      </c>
      <c r="E19" s="54">
        <v>14.086935164951617</v>
      </c>
      <c r="F19" s="54">
        <v>14.5084</v>
      </c>
      <c r="G19" s="54">
        <v>14.209</v>
      </c>
      <c r="H19" s="54">
        <v>15.5311</v>
      </c>
      <c r="I19" s="54">
        <v>15.5618</v>
      </c>
      <c r="J19" s="54">
        <v>15.6495</v>
      </c>
      <c r="K19" s="54">
        <v>15.5435</v>
      </c>
      <c r="L19" s="25">
        <v>14.7303</v>
      </c>
      <c r="M19" s="25">
        <v>14.5784</v>
      </c>
      <c r="N19" s="25">
        <v>14.698399999999999</v>
      </c>
      <c r="O19" s="54">
        <v>12.9039</v>
      </c>
      <c r="P19" s="54">
        <v>12.891400000000001</v>
      </c>
      <c r="Q19" s="54">
        <v>12.7118</v>
      </c>
      <c r="R19" s="54">
        <v>12.603400000000001</v>
      </c>
      <c r="S19" s="54">
        <v>15.504799999999999</v>
      </c>
      <c r="T19" s="54">
        <v>14.641299999999999</v>
      </c>
      <c r="U19" s="54">
        <v>16.596499999999999</v>
      </c>
      <c r="V19" s="54">
        <v>16.249400000000001</v>
      </c>
      <c r="W19" s="54">
        <v>15.774900000000001</v>
      </c>
      <c r="X19" s="54">
        <v>15.200100000000001</v>
      </c>
      <c r="Y19" s="54">
        <v>15.1358</v>
      </c>
      <c r="Z19" s="54">
        <v>15.1067</v>
      </c>
      <c r="AA19" s="54">
        <v>14.9603</v>
      </c>
      <c r="AB19" s="54">
        <v>16.0182</v>
      </c>
      <c r="AC19" s="54">
        <v>16.029900000000001</v>
      </c>
      <c r="AD19" s="54">
        <v>16.0731</v>
      </c>
      <c r="AE19" s="54">
        <v>12.543699999999999</v>
      </c>
      <c r="AF19" s="54">
        <v>12.938700000000001</v>
      </c>
      <c r="AG19" s="54">
        <v>13.2628</v>
      </c>
      <c r="AH19" s="54">
        <v>13.6334</v>
      </c>
      <c r="AI19" s="54">
        <v>15.247400000000001</v>
      </c>
      <c r="AJ19" s="54">
        <v>14.9582</v>
      </c>
      <c r="AK19" s="54">
        <v>15.4245</v>
      </c>
      <c r="AL19" s="54">
        <v>15.3354</v>
      </c>
      <c r="AM19" s="54">
        <v>15.058999999999999</v>
      </c>
      <c r="AN19" s="54">
        <v>15.4636</v>
      </c>
      <c r="AO19" s="54">
        <v>15.5238</v>
      </c>
      <c r="AP19" s="54">
        <v>14.869300000000001</v>
      </c>
      <c r="AQ19" s="54">
        <v>15.1036</v>
      </c>
      <c r="AR19" s="25">
        <v>14.117100000000001</v>
      </c>
      <c r="AS19" s="25">
        <v>14.3102</v>
      </c>
      <c r="AT19" s="54">
        <v>13.3398</v>
      </c>
      <c r="AU19" s="54">
        <v>14.7257</v>
      </c>
      <c r="AV19" s="54">
        <v>14.884600000000001</v>
      </c>
      <c r="AW19" s="54">
        <v>14.9444</v>
      </c>
      <c r="AX19" s="54">
        <v>14.8248</v>
      </c>
      <c r="AY19" s="54">
        <v>14.7913</v>
      </c>
      <c r="AZ19" s="25">
        <v>13.858000000000001</v>
      </c>
      <c r="BA19" s="25">
        <v>13.9116</v>
      </c>
    </row>
    <row r="20" spans="1:53">
      <c r="A20" s="45" t="s">
        <v>30</v>
      </c>
      <c r="B20" s="54">
        <v>0.18742582622138362</v>
      </c>
      <c r="C20" s="54">
        <v>0.1724100609667332</v>
      </c>
      <c r="D20" s="54">
        <v>0.17579541322879488</v>
      </c>
      <c r="E20" s="54">
        <v>0.17820481625679227</v>
      </c>
      <c r="F20" s="54">
        <v>0.1837</v>
      </c>
      <c r="G20" s="54">
        <v>0.20519999999999999</v>
      </c>
      <c r="H20" s="54">
        <v>0.19189999999999999</v>
      </c>
      <c r="I20" s="54">
        <v>0.187</v>
      </c>
      <c r="J20" s="54">
        <v>0.19409999999999999</v>
      </c>
      <c r="K20" s="54">
        <v>0.1933</v>
      </c>
      <c r="L20" s="25">
        <v>0.14860000000000001</v>
      </c>
      <c r="M20" s="25">
        <v>9.64E-2</v>
      </c>
      <c r="N20" s="25">
        <v>0.16189999999999999</v>
      </c>
      <c r="O20" s="54">
        <v>0.1255</v>
      </c>
      <c r="P20" s="54">
        <v>9.2299999999999993E-2</v>
      </c>
      <c r="Q20" s="54">
        <v>8.3500000000000005E-2</v>
      </c>
      <c r="R20" s="54">
        <v>8.7400000000000005E-2</v>
      </c>
      <c r="S20" s="54">
        <v>0.19439999999999999</v>
      </c>
      <c r="T20" s="54">
        <v>0.1138</v>
      </c>
      <c r="U20" s="54">
        <v>0.18840000000000001</v>
      </c>
      <c r="V20" s="54">
        <v>0.1384</v>
      </c>
      <c r="W20" s="54">
        <v>0.1537</v>
      </c>
      <c r="X20" s="54">
        <v>0.12429999999999999</v>
      </c>
      <c r="Y20" s="54">
        <v>0.1211</v>
      </c>
      <c r="Z20" s="54">
        <v>9.8000000000000004E-2</v>
      </c>
      <c r="AA20" s="54">
        <v>0.15409999999999999</v>
      </c>
      <c r="AB20" s="54">
        <v>0.2409</v>
      </c>
      <c r="AC20" s="54">
        <v>0.2021</v>
      </c>
      <c r="AD20" s="54">
        <v>0.23050000000000001</v>
      </c>
      <c r="AE20" s="54">
        <v>7.0800000000000002E-2</v>
      </c>
      <c r="AF20" s="54">
        <v>7.0800000000000002E-2</v>
      </c>
      <c r="AG20" s="54">
        <v>0.1091</v>
      </c>
      <c r="AH20" s="54">
        <v>0.1242</v>
      </c>
      <c r="AI20" s="54">
        <v>0.1275</v>
      </c>
      <c r="AJ20" s="54">
        <v>0.14799999999999999</v>
      </c>
      <c r="AK20" s="54">
        <v>0.14649999999999999</v>
      </c>
      <c r="AL20" s="54">
        <v>0.14330000000000001</v>
      </c>
      <c r="AM20" s="54">
        <v>0.16309999999999999</v>
      </c>
      <c r="AN20" s="54">
        <v>0.1578</v>
      </c>
      <c r="AO20" s="54">
        <v>0.1721</v>
      </c>
      <c r="AP20" s="54">
        <v>0.1031</v>
      </c>
      <c r="AQ20" s="54">
        <v>0.111</v>
      </c>
      <c r="AR20" s="25">
        <v>0.14829999999999999</v>
      </c>
      <c r="AS20" s="25">
        <v>0.17749999999999999</v>
      </c>
      <c r="AT20" s="54">
        <v>0.10829999999999999</v>
      </c>
      <c r="AU20" s="54">
        <v>8.2400000000000001E-2</v>
      </c>
      <c r="AV20" s="54">
        <v>0.12670000000000001</v>
      </c>
      <c r="AW20" s="54">
        <v>0.11940000000000001</v>
      </c>
      <c r="AX20" s="54">
        <v>0.1678</v>
      </c>
      <c r="AY20" s="54">
        <v>0.1116</v>
      </c>
      <c r="AZ20" s="25">
        <v>0.10920000000000001</v>
      </c>
      <c r="BA20" s="25">
        <v>0.11459999999999999</v>
      </c>
    </row>
    <row r="21" spans="1:53">
      <c r="A21" s="45" t="s">
        <v>31</v>
      </c>
      <c r="B21" s="54">
        <v>2.8612105720815365E-2</v>
      </c>
      <c r="C21" s="54">
        <v>3.194988097414217E-2</v>
      </c>
      <c r="D21" s="54"/>
      <c r="E21" s="54">
        <v>3.1099350090993984E-2</v>
      </c>
      <c r="F21" s="54"/>
      <c r="G21" s="54">
        <v>6.4999999999999997E-3</v>
      </c>
      <c r="H21" s="54">
        <v>5.4999999999999997E-3</v>
      </c>
      <c r="I21" s="54">
        <v>2.18E-2</v>
      </c>
      <c r="J21" s="54">
        <v>8.9999999999999993E-3</v>
      </c>
      <c r="K21" s="54"/>
      <c r="L21" s="25"/>
      <c r="M21" s="25">
        <v>8.6E-3</v>
      </c>
      <c r="N21" s="25"/>
      <c r="O21" s="54" t="s">
        <v>48</v>
      </c>
      <c r="P21" s="54" t="s">
        <v>48</v>
      </c>
      <c r="Q21" s="54">
        <v>2.7300000000000001E-2</v>
      </c>
      <c r="R21" s="54">
        <v>1.3100000000000001E-2</v>
      </c>
      <c r="S21" s="54">
        <v>1.34E-2</v>
      </c>
      <c r="T21" s="54">
        <v>9.9000000000000008E-3</v>
      </c>
      <c r="U21" s="54"/>
      <c r="V21" s="54"/>
      <c r="W21" s="54"/>
      <c r="X21" s="54"/>
      <c r="Y21" s="54"/>
      <c r="Z21" s="54"/>
      <c r="AA21" s="54">
        <v>5.1000000000000004E-3</v>
      </c>
      <c r="AB21" s="54">
        <v>6.0000000000000001E-3</v>
      </c>
      <c r="AC21" s="54"/>
      <c r="AD21" s="54">
        <v>1.15E-2</v>
      </c>
      <c r="AE21" s="54">
        <v>1.5900000000000001E-2</v>
      </c>
      <c r="AF21" s="54"/>
      <c r="AG21" s="54">
        <v>7.6E-3</v>
      </c>
      <c r="AH21" s="54">
        <v>5.4999999999999997E-3</v>
      </c>
      <c r="AI21" s="54">
        <v>2.5999999999999999E-2</v>
      </c>
      <c r="AJ21" s="54">
        <v>1.84E-2</v>
      </c>
      <c r="AK21" s="54" t="s">
        <v>48</v>
      </c>
      <c r="AL21" s="54"/>
      <c r="AM21" s="54">
        <v>2.86E-2</v>
      </c>
      <c r="AN21" s="54" t="s">
        <v>48</v>
      </c>
      <c r="AO21" s="54" t="s">
        <v>48</v>
      </c>
      <c r="AP21" s="54"/>
      <c r="AQ21" s="54"/>
      <c r="AR21" s="25">
        <v>6.7999999999999996E-3</v>
      </c>
      <c r="AS21" s="25">
        <v>0</v>
      </c>
      <c r="AT21" s="54">
        <v>1.8200000000000001E-2</v>
      </c>
      <c r="AU21" s="54" t="s">
        <v>48</v>
      </c>
      <c r="AV21" s="54"/>
      <c r="AW21" s="54" t="s">
        <v>48</v>
      </c>
      <c r="AX21" s="54"/>
      <c r="AY21" s="54">
        <v>2.7799999999999998E-2</v>
      </c>
      <c r="AZ21" s="25">
        <v>2.2100000000000002E-2</v>
      </c>
      <c r="BA21" s="25">
        <v>5.1999999999999998E-3</v>
      </c>
    </row>
    <row r="22" spans="1:53" ht="18">
      <c r="A22" s="45" t="s">
        <v>198</v>
      </c>
      <c r="B22" s="54"/>
      <c r="C22" s="54" t="s">
        <v>48</v>
      </c>
      <c r="D22" s="54" t="s">
        <v>48</v>
      </c>
      <c r="E22" s="54" t="s">
        <v>48</v>
      </c>
      <c r="F22" s="54"/>
      <c r="G22" s="54">
        <v>1.9199999999999998E-2</v>
      </c>
      <c r="H22" s="54">
        <v>5.0000000000000001E-3</v>
      </c>
      <c r="I22" s="54">
        <v>8.3999999999999995E-3</v>
      </c>
      <c r="J22" s="54">
        <v>6.7000000000000002E-3</v>
      </c>
      <c r="K22" s="54"/>
      <c r="L22" s="25">
        <v>1.3599999999999999E-2</v>
      </c>
      <c r="M22" s="25"/>
      <c r="N22" s="25"/>
      <c r="O22" s="54"/>
      <c r="P22" s="54">
        <v>8.6999999999999994E-3</v>
      </c>
      <c r="Q22" s="54"/>
      <c r="R22" s="54">
        <v>2.4400000000000002E-2</v>
      </c>
      <c r="S22" s="54"/>
      <c r="T22" s="54"/>
      <c r="U22" s="54"/>
      <c r="V22" s="54"/>
      <c r="W22" s="54">
        <v>2.1499999999999998E-2</v>
      </c>
      <c r="X22" s="54">
        <v>2.6599999999999999E-2</v>
      </c>
      <c r="Y22" s="54"/>
      <c r="Z22" s="54">
        <v>1.4999999999999999E-2</v>
      </c>
      <c r="AA22" s="54">
        <v>6.7000000000000002E-3</v>
      </c>
      <c r="AB22" s="54"/>
      <c r="AC22" s="54" t="s">
        <v>48</v>
      </c>
      <c r="AD22" s="54"/>
      <c r="AE22" s="54"/>
      <c r="AF22" s="54"/>
      <c r="AG22" s="54"/>
      <c r="AH22" s="54"/>
      <c r="AI22" s="54"/>
      <c r="AJ22" s="54">
        <v>2.01E-2</v>
      </c>
      <c r="AK22" s="54"/>
      <c r="AL22" s="54">
        <v>5.6800000000000003E-2</v>
      </c>
      <c r="AM22" s="54"/>
      <c r="AN22" s="54">
        <v>5.0000000000000001E-3</v>
      </c>
      <c r="AO22" s="54">
        <v>1.8200000000000001E-2</v>
      </c>
      <c r="AP22" s="54"/>
      <c r="AQ22" s="54">
        <v>2.6599999999999999E-2</v>
      </c>
      <c r="AR22" s="25">
        <v>0</v>
      </c>
      <c r="AS22" s="25">
        <v>0</v>
      </c>
      <c r="AT22" s="54"/>
      <c r="AU22" s="54">
        <v>1.34E-2</v>
      </c>
      <c r="AV22" s="54">
        <v>1.8499999999999999E-2</v>
      </c>
      <c r="AW22" s="54">
        <v>1.34E-2</v>
      </c>
      <c r="AX22" s="54"/>
      <c r="AY22" s="54"/>
      <c r="AZ22" s="25">
        <v>0</v>
      </c>
      <c r="BA22" s="25">
        <v>1.0200000000000001E-2</v>
      </c>
    </row>
    <row r="23" spans="1:53" ht="18">
      <c r="A23" s="45" t="s">
        <v>199</v>
      </c>
      <c r="B23" s="54"/>
      <c r="C23" s="54"/>
      <c r="D23" s="54"/>
      <c r="E23" s="54"/>
      <c r="F23" s="54"/>
      <c r="G23" s="54"/>
      <c r="H23" s="54">
        <v>5.1000000000000004E-3</v>
      </c>
      <c r="I23" s="54"/>
      <c r="J23" s="54"/>
      <c r="K23" s="54">
        <v>1.9800000000000002E-2</v>
      </c>
      <c r="L23" s="25">
        <v>8.6E-3</v>
      </c>
      <c r="M23" s="25"/>
      <c r="N23" s="25">
        <v>6.1999999999999998E-3</v>
      </c>
      <c r="O23" s="54">
        <v>7.0000000000000001E-3</v>
      </c>
      <c r="P23" s="54"/>
      <c r="Q23" s="54"/>
      <c r="R23" s="54">
        <v>2.4E-2</v>
      </c>
      <c r="S23" s="54">
        <v>1.7299999999999999E-2</v>
      </c>
      <c r="T23" s="54"/>
      <c r="U23" s="54">
        <v>1.9300000000000001E-2</v>
      </c>
      <c r="V23" s="54"/>
      <c r="W23" s="54"/>
      <c r="X23" s="54" t="s">
        <v>48</v>
      </c>
      <c r="Y23" s="54"/>
      <c r="Z23" s="54">
        <v>1.03E-2</v>
      </c>
      <c r="AA23" s="54">
        <v>1.54E-2</v>
      </c>
      <c r="AB23" s="54"/>
      <c r="AC23" s="54"/>
      <c r="AD23" s="54">
        <v>1.03E-2</v>
      </c>
      <c r="AE23" s="54"/>
      <c r="AF23" s="54"/>
      <c r="AG23" s="54"/>
      <c r="AH23" s="54"/>
      <c r="AI23" s="54">
        <v>1.47E-2</v>
      </c>
      <c r="AJ23" s="54" t="s">
        <v>48</v>
      </c>
      <c r="AK23" s="54">
        <v>1.6E-2</v>
      </c>
      <c r="AL23" s="54" t="s">
        <v>48</v>
      </c>
      <c r="AM23" s="54"/>
      <c r="AN23" s="54"/>
      <c r="AO23" s="54"/>
      <c r="AP23" s="54"/>
      <c r="AQ23" s="54"/>
      <c r="AR23" s="25">
        <v>3.3999999999999998E-3</v>
      </c>
      <c r="AS23" s="25">
        <v>2.8999999999999998E-3</v>
      </c>
      <c r="AT23" s="54">
        <v>5.1000000000000004E-3</v>
      </c>
      <c r="AU23" s="54" t="s">
        <v>48</v>
      </c>
      <c r="AV23" s="54"/>
      <c r="AW23" s="54">
        <v>1.21E-2</v>
      </c>
      <c r="AX23" s="54"/>
      <c r="AY23" s="54"/>
      <c r="AZ23" s="25">
        <v>5.1000000000000004E-3</v>
      </c>
      <c r="BA23" s="25">
        <v>9.7999999999999997E-3</v>
      </c>
    </row>
    <row r="24" spans="1:53">
      <c r="A24" s="45" t="s">
        <v>32</v>
      </c>
      <c r="B24" s="54">
        <f t="shared" ref="B24:G24" si="0">SUM(B13:B23)</f>
        <v>98.5947593832324</v>
      </c>
      <c r="C24" s="54">
        <f t="shared" si="0"/>
        <v>98.546108500692313</v>
      </c>
      <c r="D24" s="54">
        <f t="shared" si="0"/>
        <v>98.620301178942839</v>
      </c>
      <c r="E24" s="54">
        <f t="shared" si="0"/>
        <v>98.453370791979438</v>
      </c>
      <c r="F24" s="54">
        <f t="shared" si="0"/>
        <v>98.755200000000002</v>
      </c>
      <c r="G24" s="54">
        <f t="shared" si="0"/>
        <v>98.931200000000004</v>
      </c>
      <c r="H24" s="54">
        <v>99.575100000000006</v>
      </c>
      <c r="I24" s="54">
        <v>99.400400000000005</v>
      </c>
      <c r="J24" s="54">
        <v>100.1427</v>
      </c>
      <c r="K24" s="54">
        <v>99.930999999999997</v>
      </c>
      <c r="L24" s="25">
        <v>99.350200000000001</v>
      </c>
      <c r="M24" s="25">
        <v>99.593800000000002</v>
      </c>
      <c r="N24" s="25">
        <v>100.5992</v>
      </c>
      <c r="O24" s="54">
        <v>99.836799999999997</v>
      </c>
      <c r="P24" s="54">
        <v>100.3918</v>
      </c>
      <c r="Q24" s="54">
        <v>99.161299999999997</v>
      </c>
      <c r="R24" s="54">
        <v>99.092699999999994</v>
      </c>
      <c r="S24" s="54">
        <v>100.9058</v>
      </c>
      <c r="T24" s="54">
        <v>99.816900000000004</v>
      </c>
      <c r="U24" s="54">
        <v>100.1151</v>
      </c>
      <c r="V24" s="54">
        <v>100.2741</v>
      </c>
      <c r="W24" s="54">
        <v>99.7363</v>
      </c>
      <c r="X24" s="54">
        <v>100.63720000000001</v>
      </c>
      <c r="Y24" s="54">
        <v>99.447299999999998</v>
      </c>
      <c r="Z24" s="54">
        <v>100.1202</v>
      </c>
      <c r="AA24" s="54">
        <v>100.43</v>
      </c>
      <c r="AB24" s="54">
        <v>100.18129999999999</v>
      </c>
      <c r="AC24" s="54">
        <v>99.007099999999994</v>
      </c>
      <c r="AD24" s="54">
        <v>100.3926</v>
      </c>
      <c r="AE24" s="54">
        <v>99.105099999999993</v>
      </c>
      <c r="AF24" s="54">
        <v>99.474699999999999</v>
      </c>
      <c r="AG24" s="54">
        <f>SUM(AG14:AG23)</f>
        <v>99.677700000000002</v>
      </c>
      <c r="AH24" s="54">
        <v>100.07510000000001</v>
      </c>
      <c r="AI24" s="54">
        <v>99.784000000000006</v>
      </c>
      <c r="AJ24" s="54">
        <v>99.383399999999995</v>
      </c>
      <c r="AK24" s="54">
        <v>99.556299999999993</v>
      </c>
      <c r="AL24" s="54">
        <v>100.1621</v>
      </c>
      <c r="AM24" s="54">
        <v>99.604200000000006</v>
      </c>
      <c r="AN24" s="54">
        <v>99.824200000000005</v>
      </c>
      <c r="AO24" s="54">
        <v>99.705299999999994</v>
      </c>
      <c r="AP24" s="54">
        <v>99.795199999999994</v>
      </c>
      <c r="AQ24" s="54">
        <v>99.970100000000002</v>
      </c>
      <c r="AR24" s="25">
        <v>100.42010000000001</v>
      </c>
      <c r="AS24" s="25">
        <v>99.762900000000002</v>
      </c>
      <c r="AT24" s="54">
        <v>99.956599999999995</v>
      </c>
      <c r="AU24" s="54">
        <v>100.084</v>
      </c>
      <c r="AV24" s="54">
        <v>99.736699999999999</v>
      </c>
      <c r="AW24" s="54">
        <v>99.861500000000007</v>
      </c>
      <c r="AX24" s="54">
        <v>99.703400000000002</v>
      </c>
      <c r="AY24" s="54">
        <v>99.915099999999995</v>
      </c>
      <c r="AZ24" s="25">
        <v>99.677700000000002</v>
      </c>
      <c r="BA24" s="25">
        <v>99.188900000000004</v>
      </c>
    </row>
    <row r="25" spans="1:53" ht="15">
      <c r="A25" s="45" t="s">
        <v>201</v>
      </c>
      <c r="B25" s="66">
        <v>40.113280847407559</v>
      </c>
      <c r="C25" s="66">
        <v>40.088001688674595</v>
      </c>
      <c r="D25" s="66">
        <v>39.97769074867692</v>
      </c>
      <c r="E25" s="66">
        <v>39.731181959509961</v>
      </c>
      <c r="F25" s="66">
        <v>41.221113461854564</v>
      </c>
      <c r="G25" s="66">
        <v>41.36172491185814</v>
      </c>
      <c r="H25" s="66">
        <v>70.972541907750085</v>
      </c>
      <c r="I25" s="66">
        <v>71.093504776521129</v>
      </c>
      <c r="J25" s="66">
        <v>70.904871131865036</v>
      </c>
      <c r="K25" s="66">
        <v>70.404697863592204</v>
      </c>
      <c r="L25" s="67">
        <v>70.350941455864273</v>
      </c>
      <c r="M25" s="67">
        <v>70.411039905414924</v>
      </c>
      <c r="N25" s="67">
        <v>70.776097703877767</v>
      </c>
      <c r="O25" s="66">
        <v>77.610900507669143</v>
      </c>
      <c r="P25" s="66">
        <v>78.53529637087351</v>
      </c>
      <c r="Q25" s="66">
        <v>78.267736335055162</v>
      </c>
      <c r="R25" s="66">
        <v>78.384340711606839</v>
      </c>
      <c r="S25" s="66">
        <v>64.772332512288145</v>
      </c>
      <c r="T25" s="66">
        <v>63.401359559713811</v>
      </c>
      <c r="U25" s="66">
        <v>63.345153831015736</v>
      </c>
      <c r="V25" s="66">
        <v>63.589043550062954</v>
      </c>
      <c r="W25" s="66">
        <v>63.013264481937156</v>
      </c>
      <c r="X25" s="66">
        <v>63.62376561183239</v>
      </c>
      <c r="Y25" s="66">
        <v>63.959850300624879</v>
      </c>
      <c r="Z25" s="66">
        <v>64.383890258798445</v>
      </c>
      <c r="AA25" s="66">
        <v>64.797977043487762</v>
      </c>
      <c r="AB25" s="66">
        <v>63.905162218633699</v>
      </c>
      <c r="AC25" s="66">
        <v>63.570784874966805</v>
      </c>
      <c r="AD25" s="66">
        <v>64.207006176796384</v>
      </c>
      <c r="AE25" s="66">
        <v>74.325029067929975</v>
      </c>
      <c r="AF25" s="66">
        <v>74.516374093764583</v>
      </c>
      <c r="AG25" s="66">
        <v>73.453110243018841</v>
      </c>
      <c r="AH25" s="66">
        <v>67.013042433688966</v>
      </c>
      <c r="AI25" s="66">
        <v>68.080814488437781</v>
      </c>
      <c r="AJ25" s="66">
        <v>68.475241899952195</v>
      </c>
      <c r="AK25" s="66">
        <v>67.88990431549071</v>
      </c>
      <c r="AL25" s="66">
        <v>68.114349407720354</v>
      </c>
      <c r="AM25" s="66">
        <v>64.825803353160964</v>
      </c>
      <c r="AN25" s="66">
        <v>64.330841280514122</v>
      </c>
      <c r="AO25" s="66">
        <v>64.288003438913748</v>
      </c>
      <c r="AP25" s="66">
        <v>64.706418002621561</v>
      </c>
      <c r="AQ25" s="66">
        <v>64.869812476720128</v>
      </c>
      <c r="AR25" s="67">
        <v>64.182628095054639</v>
      </c>
      <c r="AS25" s="67">
        <v>63.999041703876721</v>
      </c>
      <c r="AT25" s="66">
        <v>67.49743683169801</v>
      </c>
      <c r="AU25" s="66">
        <v>66.998882106644871</v>
      </c>
      <c r="AV25" s="66">
        <v>67.825391353289021</v>
      </c>
      <c r="AW25" s="66">
        <v>68.172329137796112</v>
      </c>
      <c r="AX25" s="66">
        <v>68.670301493904589</v>
      </c>
      <c r="AY25" s="66">
        <v>68.241257496874709</v>
      </c>
      <c r="AZ25" s="67">
        <v>67.818176445819191</v>
      </c>
      <c r="BA25" s="67">
        <v>67.883270698975608</v>
      </c>
    </row>
    <row r="26" spans="1:53" ht="15">
      <c r="A26" s="45" t="s">
        <v>202</v>
      </c>
      <c r="B26" s="66">
        <v>63.431331291032294</v>
      </c>
      <c r="C26" s="66">
        <v>61.49379574125512</v>
      </c>
      <c r="D26" s="66">
        <v>61.553126011400451</v>
      </c>
      <c r="E26" s="66">
        <v>61.429771980093747</v>
      </c>
      <c r="F26" s="66">
        <v>64.592730496128709</v>
      </c>
      <c r="G26" s="66">
        <v>63.521857423723901</v>
      </c>
      <c r="H26" s="66">
        <v>73.128914372006179</v>
      </c>
      <c r="I26" s="66">
        <v>73.430236933202494</v>
      </c>
      <c r="J26" s="66">
        <v>73.232282153644846</v>
      </c>
      <c r="K26" s="66">
        <v>72.910732372827624</v>
      </c>
      <c r="L26" s="67">
        <v>69.83924615017628</v>
      </c>
      <c r="M26" s="67">
        <v>68.918591465941972</v>
      </c>
      <c r="N26" s="67">
        <v>68.895192474106778</v>
      </c>
      <c r="O26" s="66">
        <v>62.692880902255872</v>
      </c>
      <c r="P26" s="66">
        <v>62.374300226846564</v>
      </c>
      <c r="Q26" s="66">
        <v>62.196961894923085</v>
      </c>
      <c r="R26" s="66">
        <v>62.11406956745131</v>
      </c>
      <c r="S26" s="66">
        <v>71.198672500338134</v>
      </c>
      <c r="T26" s="66">
        <v>67.777001500041266</v>
      </c>
      <c r="U26" s="66">
        <v>75.759272677558002</v>
      </c>
      <c r="V26" s="66">
        <v>74.148050344098252</v>
      </c>
      <c r="W26" s="66">
        <v>72.638560228900744</v>
      </c>
      <c r="X26" s="66">
        <v>69.806856827476579</v>
      </c>
      <c r="Y26" s="66">
        <v>70.178507823436732</v>
      </c>
      <c r="Z26" s="66">
        <v>69.684845754533967</v>
      </c>
      <c r="AA26" s="66">
        <v>69.250879212000299</v>
      </c>
      <c r="AB26" s="66">
        <v>73.468611923126403</v>
      </c>
      <c r="AC26" s="66">
        <v>74.184473942192781</v>
      </c>
      <c r="AD26" s="66">
        <v>73.609165317888568</v>
      </c>
      <c r="AE26" s="66">
        <v>60.846107776659849</v>
      </c>
      <c r="AF26" s="66">
        <v>62.357277314481507</v>
      </c>
      <c r="AG26" s="66">
        <v>63.602573483477691</v>
      </c>
      <c r="AH26" s="66">
        <v>64.018644760268558</v>
      </c>
      <c r="AI26" s="66">
        <v>71.412535308586655</v>
      </c>
      <c r="AJ26" s="66">
        <v>70.46860886008082</v>
      </c>
      <c r="AK26" s="66">
        <v>72.09727072573699</v>
      </c>
      <c r="AL26" s="66">
        <v>71.604736817811272</v>
      </c>
      <c r="AM26" s="66">
        <v>70.089336734850562</v>
      </c>
      <c r="AN26" s="66">
        <v>71.455763484517277</v>
      </c>
      <c r="AO26" s="66">
        <v>71.864936429781423</v>
      </c>
      <c r="AP26" s="66">
        <v>68.992302286240772</v>
      </c>
      <c r="AQ26" s="66">
        <v>70.197448807608083</v>
      </c>
      <c r="AR26" s="67">
        <v>65.406191969668086</v>
      </c>
      <c r="AS26" s="67">
        <v>66.792329517605211</v>
      </c>
      <c r="AT26" s="66">
        <v>62.99850380512548</v>
      </c>
      <c r="AU26" s="66">
        <v>68.692354341237376</v>
      </c>
      <c r="AV26" s="66">
        <v>69.82584829336966</v>
      </c>
      <c r="AW26" s="66">
        <v>69.995925412384864</v>
      </c>
      <c r="AX26" s="66">
        <v>69.594817376625713</v>
      </c>
      <c r="AY26" s="66">
        <v>69.234073052703096</v>
      </c>
      <c r="AZ26" s="67">
        <v>65.51539309371347</v>
      </c>
      <c r="BA26" s="67">
        <v>65.960864271785056</v>
      </c>
    </row>
    <row r="27" spans="1:53">
      <c r="A27" s="45"/>
      <c r="B27" s="56"/>
      <c r="C27" s="56"/>
      <c r="D27" s="56"/>
      <c r="E27" s="56"/>
      <c r="H27" s="56"/>
      <c r="I27" s="56"/>
      <c r="J27" s="56"/>
      <c r="K27" s="56"/>
      <c r="L27" s="46"/>
      <c r="M27" s="46"/>
      <c r="N27" s="4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46"/>
      <c r="AS27" s="46"/>
      <c r="AT27" s="56"/>
      <c r="AU27" s="56"/>
      <c r="AV27" s="56"/>
      <c r="AW27" s="56"/>
      <c r="AX27" s="56"/>
      <c r="AY27" s="56"/>
      <c r="AZ27" s="46"/>
      <c r="BA27" s="46"/>
    </row>
    <row r="28" spans="1:53">
      <c r="A28" s="53" t="s">
        <v>54</v>
      </c>
      <c r="B28" s="57"/>
      <c r="C28" s="57"/>
      <c r="D28" s="56"/>
      <c r="E28" s="56"/>
      <c r="H28" s="57"/>
      <c r="I28" s="57"/>
      <c r="J28" s="57"/>
      <c r="K28" s="57"/>
      <c r="O28" s="57"/>
      <c r="P28" s="57"/>
      <c r="Q28" s="56"/>
      <c r="R28" s="56"/>
      <c r="S28" s="57"/>
      <c r="T28" s="57"/>
      <c r="U28" s="57"/>
      <c r="V28" s="57"/>
      <c r="W28" s="57"/>
      <c r="X28" s="57"/>
      <c r="Y28" s="56"/>
      <c r="Z28" s="56"/>
      <c r="AA28" s="56"/>
      <c r="AB28" s="57"/>
      <c r="AC28" s="57"/>
      <c r="AD28" s="56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6"/>
      <c r="AP28" s="56"/>
      <c r="AQ28" s="56"/>
      <c r="AT28" s="57"/>
      <c r="AU28" s="56"/>
      <c r="AV28" s="56"/>
      <c r="AW28" s="56"/>
      <c r="AX28" s="56"/>
      <c r="AY28" s="56"/>
    </row>
    <row r="29" spans="1:53">
      <c r="A29" s="45" t="s">
        <v>42</v>
      </c>
      <c r="B29" s="57">
        <v>788.24412706184876</v>
      </c>
      <c r="C29" s="57">
        <v>818.87976598467378</v>
      </c>
      <c r="D29" s="57">
        <v>800.90058000841861</v>
      </c>
      <c r="E29" s="57">
        <v>841.80633529082115</v>
      </c>
      <c r="F29" s="57">
        <v>569.37432699772114</v>
      </c>
      <c r="G29" s="57">
        <v>679.6531440162272</v>
      </c>
      <c r="H29" s="57">
        <v>421.2333840156266</v>
      </c>
      <c r="I29" s="57">
        <v>430.40972194484334</v>
      </c>
      <c r="J29" s="57">
        <v>425.86027903636017</v>
      </c>
      <c r="K29" s="57">
        <v>418.35647326082625</v>
      </c>
      <c r="L29" s="11">
        <v>264.90889740315026</v>
      </c>
      <c r="M29" s="11">
        <v>239.13721733904288</v>
      </c>
      <c r="N29" s="11">
        <v>564.5795958230035</v>
      </c>
      <c r="O29" s="57">
        <v>591.98244171679141</v>
      </c>
      <c r="P29" s="57">
        <v>592.11025315678683</v>
      </c>
      <c r="Q29" s="57">
        <v>568.28295529482102</v>
      </c>
      <c r="R29" s="57">
        <v>572.6854178141308</v>
      </c>
      <c r="S29" s="57">
        <v>419.61998356851024</v>
      </c>
      <c r="T29" s="57">
        <v>414.95797736182845</v>
      </c>
      <c r="U29" s="57">
        <v>402.22039344471392</v>
      </c>
      <c r="V29" s="57">
        <v>396.86540215641901</v>
      </c>
      <c r="W29" s="57">
        <v>815.00252530311082</v>
      </c>
      <c r="X29" s="57">
        <v>812.02066401009654</v>
      </c>
      <c r="Y29" s="57">
        <v>871.31929012186515</v>
      </c>
      <c r="Z29" s="57">
        <v>824.50305294947373</v>
      </c>
      <c r="AA29" s="57">
        <v>818.43466246405887</v>
      </c>
      <c r="AB29" s="57">
        <v>711.48797911948725</v>
      </c>
      <c r="AC29" s="57">
        <v>710.67784307290538</v>
      </c>
      <c r="AD29" s="57">
        <v>678.4984208451707</v>
      </c>
      <c r="AE29" s="57">
        <v>603.1752218655314</v>
      </c>
      <c r="AF29" s="57">
        <v>630.97288868258318</v>
      </c>
      <c r="AG29" s="57">
        <v>534.01318458417848</v>
      </c>
      <c r="AH29" s="57">
        <v>318.78383842449369</v>
      </c>
      <c r="AI29" s="57">
        <v>361.929451204131</v>
      </c>
      <c r="AJ29" s="57">
        <v>345.96030100161732</v>
      </c>
      <c r="AK29" s="57">
        <v>347.59440204934344</v>
      </c>
      <c r="AL29" s="57">
        <v>358.23584738078665</v>
      </c>
      <c r="AM29" s="57">
        <v>330.4016641594792</v>
      </c>
      <c r="AN29" s="57">
        <v>331.86319668567427</v>
      </c>
      <c r="AO29" s="57">
        <v>307.50409527114465</v>
      </c>
      <c r="AP29" s="57">
        <v>298.3496450949869</v>
      </c>
      <c r="AQ29" s="57">
        <v>310.53364563134807</v>
      </c>
      <c r="AR29" s="11">
        <v>385.97585956477099</v>
      </c>
      <c r="AS29" s="11">
        <v>139.0472040668119</v>
      </c>
      <c r="AT29" s="57">
        <v>309.01057450348003</v>
      </c>
      <c r="AU29" s="57">
        <v>321.66273459829927</v>
      </c>
      <c r="AV29" s="57">
        <v>312.3548137271523</v>
      </c>
      <c r="AW29" s="57">
        <v>300.41656840123267</v>
      </c>
      <c r="AX29" s="57">
        <v>315.68351889163046</v>
      </c>
      <c r="AY29" s="57">
        <v>304.4026580400074</v>
      </c>
      <c r="AZ29" s="11">
        <v>92.298575113314797</v>
      </c>
      <c r="BA29" s="11">
        <v>572.37103398191971</v>
      </c>
    </row>
    <row r="30" spans="1:53">
      <c r="A30" s="45" t="s">
        <v>19</v>
      </c>
      <c r="B30" s="57">
        <v>1472.6978084871414</v>
      </c>
      <c r="C30" s="57">
        <v>1354.7114827544176</v>
      </c>
      <c r="D30" s="57">
        <v>1381.3118769359876</v>
      </c>
      <c r="E30" s="57">
        <v>1400.243753244767</v>
      </c>
      <c r="F30" s="57">
        <v>1443.4221412983813</v>
      </c>
      <c r="G30" s="57">
        <v>1612.3583200567657</v>
      </c>
      <c r="H30" s="57">
        <v>1339.8443414451649</v>
      </c>
      <c r="I30" s="57">
        <v>1291.5395882999937</v>
      </c>
      <c r="J30" s="57">
        <v>1398.5095083220403</v>
      </c>
      <c r="K30" s="57">
        <v>1375.3104850002628</v>
      </c>
      <c r="L30" s="11">
        <v>1167.624007604461</v>
      </c>
      <c r="M30" s="11">
        <v>757.46268057247664</v>
      </c>
      <c r="N30" s="11">
        <v>1272.128713534066</v>
      </c>
      <c r="O30" s="57">
        <v>681.84696497517416</v>
      </c>
      <c r="P30" s="57">
        <v>780.51072022983715</v>
      </c>
      <c r="Q30" s="57">
        <v>710.97307206391645</v>
      </c>
      <c r="R30" s="57">
        <v>746.19993110083237</v>
      </c>
      <c r="S30" s="57">
        <v>1263.8140308560417</v>
      </c>
      <c r="T30" s="57">
        <v>1223.4620659665493</v>
      </c>
      <c r="U30" s="57">
        <v>1365.5033666487379</v>
      </c>
      <c r="V30" s="57">
        <v>1280.8677629526644</v>
      </c>
      <c r="W30" s="57">
        <v>1266.6797496638983</v>
      </c>
      <c r="X30" s="57">
        <v>1163.8155058002546</v>
      </c>
      <c r="Y30" s="57">
        <v>1060.8612835047936</v>
      </c>
      <c r="Z30" s="57">
        <v>980.07052056462589</v>
      </c>
      <c r="AA30" s="57">
        <v>955.18379839615056</v>
      </c>
      <c r="AB30" s="57">
        <v>1392.380712303973</v>
      </c>
      <c r="AC30" s="57">
        <v>1437.9878128564214</v>
      </c>
      <c r="AD30" s="57">
        <v>1390.1796114681385</v>
      </c>
      <c r="AE30" s="57">
        <v>631.43678681191477</v>
      </c>
      <c r="AF30" s="57">
        <v>639.84254535540549</v>
      </c>
      <c r="AG30" s="57">
        <v>857.25288849022002</v>
      </c>
      <c r="AH30" s="57">
        <v>800.23504032845437</v>
      </c>
      <c r="AI30" s="57">
        <v>1037.4208348798302</v>
      </c>
      <c r="AJ30" s="57">
        <v>1010.9179890335122</v>
      </c>
      <c r="AK30" s="57">
        <v>1049.7954376937732</v>
      </c>
      <c r="AL30" s="57">
        <v>1042.99391692321</v>
      </c>
      <c r="AM30" s="57">
        <v>922.66960680143211</v>
      </c>
      <c r="AN30" s="57">
        <v>1003.7970026567149</v>
      </c>
      <c r="AO30" s="57">
        <v>1015.2847098474872</v>
      </c>
      <c r="AP30" s="57">
        <v>977.31139778851423</v>
      </c>
      <c r="AQ30" s="57">
        <v>975.68431663853573</v>
      </c>
      <c r="AR30" s="11">
        <v>1165.2667585985298</v>
      </c>
      <c r="AS30" s="11">
        <v>1394.7056618424751</v>
      </c>
      <c r="AT30" s="57">
        <v>775.4499829572618</v>
      </c>
      <c r="AU30" s="57">
        <v>897.65289227339792</v>
      </c>
      <c r="AV30" s="57">
        <v>1012.4688920819425</v>
      </c>
      <c r="AW30" s="57">
        <v>1020.5180941320476</v>
      </c>
      <c r="AX30" s="57">
        <v>979.67922821109073</v>
      </c>
      <c r="AY30" s="57">
        <v>909.80519150657369</v>
      </c>
      <c r="AZ30" s="11">
        <v>858.03863815886359</v>
      </c>
      <c r="BA30" s="11">
        <v>900.46912026562052</v>
      </c>
    </row>
    <row r="31" spans="1:53" s="70" customFormat="1">
      <c r="A31" s="45" t="s">
        <v>20</v>
      </c>
      <c r="B31" s="68">
        <v>1089.3750698705614</v>
      </c>
      <c r="C31" s="68">
        <v>1169.6031053426225</v>
      </c>
      <c r="D31" s="68">
        <v>1196.1094615451905</v>
      </c>
      <c r="E31" s="68">
        <v>1195.6126758924918</v>
      </c>
      <c r="F31" s="68">
        <v>689.31298378378369</v>
      </c>
      <c r="G31" s="68">
        <v>1653.3870869778868</v>
      </c>
      <c r="H31" s="68">
        <v>518.23894784400727</v>
      </c>
      <c r="I31" s="68">
        <v>535.41923758135317</v>
      </c>
      <c r="J31" s="68">
        <v>500.71630430292316</v>
      </c>
      <c r="K31" s="68">
        <v>489.48501654251919</v>
      </c>
      <c r="L31" s="68"/>
      <c r="M31" s="68"/>
      <c r="N31" s="68">
        <v>384.02285110565111</v>
      </c>
      <c r="O31" s="68">
        <v>564.99984323978458</v>
      </c>
      <c r="P31" s="68">
        <v>537.40145969300795</v>
      </c>
      <c r="Q31" s="68">
        <v>534.03855112713279</v>
      </c>
      <c r="R31" s="68">
        <v>561.58907970264636</v>
      </c>
      <c r="S31" s="68">
        <v>567.00372490292557</v>
      </c>
      <c r="T31" s="68">
        <v>799.05322094945348</v>
      </c>
      <c r="U31" s="68">
        <v>504.56015815215682</v>
      </c>
      <c r="V31" s="68">
        <v>525.25573451905484</v>
      </c>
      <c r="W31" s="68">
        <v>485.50348198467168</v>
      </c>
      <c r="X31" s="68">
        <v>507.83656877136781</v>
      </c>
      <c r="Y31" s="68">
        <v>1057.9886897722574</v>
      </c>
      <c r="Z31" s="68">
        <v>528.97346020287659</v>
      </c>
      <c r="AA31" s="68">
        <v>537.24439054002607</v>
      </c>
      <c r="AB31" s="68">
        <v>452.9092329343776</v>
      </c>
      <c r="AC31" s="68">
        <v>432.80796635444881</v>
      </c>
      <c r="AD31" s="68">
        <v>530.97236385761369</v>
      </c>
      <c r="AE31" s="68">
        <v>545.66252828625613</v>
      </c>
      <c r="AF31" s="68">
        <v>551.23945922951646</v>
      </c>
      <c r="AG31" s="68">
        <v>532.65094201474199</v>
      </c>
      <c r="AH31" s="68">
        <v>1042.7956570887613</v>
      </c>
      <c r="AI31" s="68">
        <v>555.84515068356416</v>
      </c>
      <c r="AJ31" s="68">
        <v>541.05455389309668</v>
      </c>
      <c r="AK31" s="68">
        <v>546.77084339482519</v>
      </c>
      <c r="AL31" s="68">
        <v>564.32191433500293</v>
      </c>
      <c r="AM31" s="68">
        <v>533.41259423209783</v>
      </c>
      <c r="AN31" s="68">
        <v>517.95515930921044</v>
      </c>
      <c r="AO31" s="68">
        <v>495.86498249440837</v>
      </c>
      <c r="AP31" s="68">
        <v>520.06166923942578</v>
      </c>
      <c r="AQ31" s="68">
        <v>511.02467861727962</v>
      </c>
      <c r="AR31" s="69"/>
      <c r="AS31" s="69">
        <v>625.04137690417679</v>
      </c>
      <c r="AT31" s="68">
        <v>869.78951495711567</v>
      </c>
      <c r="AU31" s="68">
        <v>604.65136900401126</v>
      </c>
      <c r="AV31" s="68">
        <v>532.41932836220292</v>
      </c>
      <c r="AW31" s="68">
        <v>528.44692808607397</v>
      </c>
      <c r="AX31" s="68">
        <v>528.26529952792498</v>
      </c>
      <c r="AY31" s="68">
        <v>536.73465767391042</v>
      </c>
      <c r="AZ31" s="69">
        <v>589.69199312039314</v>
      </c>
      <c r="BA31" s="69">
        <v>854.00897641277629</v>
      </c>
    </row>
    <row r="32" spans="1:53">
      <c r="A32" s="45" t="s">
        <v>18</v>
      </c>
      <c r="B32" s="57">
        <v>324.87931113395632</v>
      </c>
      <c r="C32" s="57">
        <v>350.16545924361668</v>
      </c>
      <c r="D32" s="57">
        <v>342.40004625549102</v>
      </c>
      <c r="E32" s="57">
        <v>340.82447530268439</v>
      </c>
      <c r="F32" s="57">
        <v>415.27591085012676</v>
      </c>
      <c r="G32" s="57">
        <v>228.87365541171758</v>
      </c>
      <c r="H32" s="57">
        <v>177.82924572130293</v>
      </c>
      <c r="I32" s="57">
        <v>179.55440596837357</v>
      </c>
      <c r="J32" s="57">
        <v>180.15116251159975</v>
      </c>
      <c r="K32" s="57">
        <v>200.94246859986504</v>
      </c>
      <c r="L32" s="11">
        <v>28.31426664887228</v>
      </c>
      <c r="M32" s="11">
        <v>221.00858134258638</v>
      </c>
      <c r="N32" s="11">
        <v>80.223755505138129</v>
      </c>
      <c r="O32" s="57">
        <v>235.48268732311038</v>
      </c>
      <c r="P32" s="57">
        <v>235.81085637318111</v>
      </c>
      <c r="Q32" s="57">
        <v>232.69487920038219</v>
      </c>
      <c r="R32" s="57">
        <v>222.58372739066272</v>
      </c>
      <c r="S32" s="57">
        <v>212.08368169582116</v>
      </c>
      <c r="T32" s="57">
        <v>228.48583890014805</v>
      </c>
      <c r="U32" s="57">
        <v>187.80029966442808</v>
      </c>
      <c r="V32" s="57">
        <v>214.68082220616768</v>
      </c>
      <c r="W32" s="57">
        <v>222.47849282615925</v>
      </c>
      <c r="X32" s="57">
        <v>210.48498706110635</v>
      </c>
      <c r="Y32" s="57">
        <v>266.99385886565852</v>
      </c>
      <c r="Z32" s="57">
        <v>224.3334116517004</v>
      </c>
      <c r="AA32" s="57">
        <v>232.55634781905201</v>
      </c>
      <c r="AB32" s="57">
        <v>186.57278293437372</v>
      </c>
      <c r="AC32" s="57">
        <v>189.41158780027357</v>
      </c>
      <c r="AD32" s="57">
        <v>191.20336151831211</v>
      </c>
      <c r="AE32" s="57">
        <v>248.14175799426184</v>
      </c>
      <c r="AF32" s="57">
        <v>247.3331964816922</v>
      </c>
      <c r="AG32" s="57">
        <v>316.96248498598686</v>
      </c>
      <c r="AH32" s="57">
        <v>296.61560772552212</v>
      </c>
      <c r="AI32" s="57">
        <v>215.3080518241153</v>
      </c>
      <c r="AJ32" s="57">
        <v>207.720725379562</v>
      </c>
      <c r="AK32" s="57">
        <v>209.79198774923827</v>
      </c>
      <c r="AL32" s="57">
        <v>204.10044999528586</v>
      </c>
      <c r="AM32" s="57">
        <v>221.32375297985297</v>
      </c>
      <c r="AN32" s="57">
        <v>209.27203266272494</v>
      </c>
      <c r="AO32" s="57">
        <v>209.09474478506249</v>
      </c>
      <c r="AP32" s="57">
        <v>220.80924271913369</v>
      </c>
      <c r="AQ32" s="57">
        <v>232.03181594441673</v>
      </c>
      <c r="AR32" s="11">
        <v>88.875336981182414</v>
      </c>
      <c r="AS32" s="11">
        <v>319.32200720672625</v>
      </c>
      <c r="AT32" s="57">
        <v>306.60545859286333</v>
      </c>
      <c r="AU32" s="57">
        <v>250.3580922049843</v>
      </c>
      <c r="AV32" s="57">
        <v>219.25516962489712</v>
      </c>
      <c r="AW32" s="57">
        <v>25.213520881564946</v>
      </c>
      <c r="AX32" s="57">
        <v>223.89579854437133</v>
      </c>
      <c r="AY32" s="57">
        <v>226.90787148460259</v>
      </c>
      <c r="AZ32" s="11">
        <v>167.5260776724943</v>
      </c>
      <c r="BA32" s="11">
        <v>46.403937007874013</v>
      </c>
    </row>
    <row r="33" spans="1:53">
      <c r="A33" s="45" t="s">
        <v>43</v>
      </c>
      <c r="B33" s="57">
        <v>1385.23880146796</v>
      </c>
      <c r="C33" s="57">
        <v>1453.7721153752161</v>
      </c>
      <c r="D33" s="57">
        <v>1435.2834799258824</v>
      </c>
      <c r="E33" s="57">
        <v>1430.1692661645322</v>
      </c>
      <c r="F33" s="57">
        <v>1878.059387572705</v>
      </c>
      <c r="G33" s="57">
        <v>1890.4507072432878</v>
      </c>
      <c r="H33" s="57">
        <v>1755.6951058257</v>
      </c>
      <c r="I33" s="57">
        <v>2028.3041385785216</v>
      </c>
      <c r="J33" s="57">
        <v>2022.1084787432303</v>
      </c>
      <c r="K33" s="57">
        <v>2054.6356928785099</v>
      </c>
      <c r="L33" s="11">
        <v>1778.1543727286312</v>
      </c>
      <c r="M33" s="11">
        <v>2093.3585668490814</v>
      </c>
      <c r="N33" s="11">
        <v>2036.0487133726358</v>
      </c>
      <c r="O33" s="57">
        <v>2700.5332307076383</v>
      </c>
      <c r="P33" s="57">
        <v>2595.9814709870957</v>
      </c>
      <c r="Q33" s="57">
        <v>2339.6360453019142</v>
      </c>
      <c r="R33" s="57">
        <v>2280.7772768666459</v>
      </c>
      <c r="S33" s="57">
        <v>2163.8341974755208</v>
      </c>
      <c r="T33" s="57">
        <v>2012.040531510881</v>
      </c>
      <c r="U33" s="57">
        <v>1734.7847538815915</v>
      </c>
      <c r="V33" s="57">
        <v>1835.4642262050768</v>
      </c>
      <c r="W33" s="57">
        <v>1908.2632292697508</v>
      </c>
      <c r="X33" s="57">
        <v>2168.4809423519896</v>
      </c>
      <c r="Y33" s="57">
        <v>2001.1981267991218</v>
      </c>
      <c r="Z33" s="57">
        <v>1838.5620561227224</v>
      </c>
      <c r="AA33" s="57">
        <v>2366.7420570813142</v>
      </c>
      <c r="AB33" s="57">
        <v>1859.4724080668309</v>
      </c>
      <c r="AC33" s="57">
        <v>1885.0295048874079</v>
      </c>
      <c r="AD33" s="57">
        <v>1756.4695633051115</v>
      </c>
      <c r="AE33" s="57">
        <v>2413.209505846</v>
      </c>
      <c r="AF33" s="57">
        <v>2178.5488895843382</v>
      </c>
      <c r="AG33" s="57">
        <v>2368.2909720401371</v>
      </c>
      <c r="AH33" s="57">
        <v>2228.8886257460808</v>
      </c>
      <c r="AI33" s="57">
        <v>2341.1849602607372</v>
      </c>
      <c r="AJ33" s="57">
        <v>1956.279592993259</v>
      </c>
      <c r="AK33" s="57">
        <v>1830.0430238491967</v>
      </c>
      <c r="AL33" s="57">
        <v>1766.5375105374601</v>
      </c>
      <c r="AM33" s="57">
        <v>2092.5841093696695</v>
      </c>
      <c r="AN33" s="57">
        <v>1885.8039623668192</v>
      </c>
      <c r="AO33" s="57">
        <v>1604.6758973404721</v>
      </c>
      <c r="AP33" s="57">
        <v>2089.4862794520241</v>
      </c>
      <c r="AQ33" s="57">
        <v>2281.5517343460569</v>
      </c>
      <c r="AR33" s="11">
        <v>2128.2091534225956</v>
      </c>
      <c r="AS33" s="11">
        <v>1861.0213230256536</v>
      </c>
      <c r="AT33" s="57">
        <v>2316.4023209195711</v>
      </c>
      <c r="AU33" s="57">
        <v>2322.5979807548629</v>
      </c>
      <c r="AV33" s="57">
        <v>2250.573435169601</v>
      </c>
      <c r="AW33" s="57">
        <v>2196.3614116108006</v>
      </c>
      <c r="AX33" s="57">
        <v>1969.4453701432535</v>
      </c>
      <c r="AY33" s="57">
        <v>2154.5407077225836</v>
      </c>
      <c r="AZ33" s="11">
        <v>1938.4670709667964</v>
      </c>
      <c r="BA33" s="11">
        <v>1943.1138158432648</v>
      </c>
    </row>
    <row r="34" spans="1:53">
      <c r="A34" s="45" t="s">
        <v>17</v>
      </c>
      <c r="B34" s="57">
        <v>1004.4565352171741</v>
      </c>
      <c r="C34" s="57">
        <v>997.44375926183272</v>
      </c>
      <c r="D34" s="57">
        <v>1005.7755087300584</v>
      </c>
      <c r="E34" s="57">
        <v>984.00045162015658</v>
      </c>
      <c r="F34" s="57">
        <v>955.06178234732897</v>
      </c>
      <c r="G34" s="57">
        <v>1030.5150619491465</v>
      </c>
      <c r="H34" s="57">
        <v>876.43946052094384</v>
      </c>
      <c r="I34" s="57">
        <v>855.76034722733027</v>
      </c>
      <c r="J34" s="57">
        <v>872.05296703505292</v>
      </c>
      <c r="K34" s="57">
        <v>889.06099676783674</v>
      </c>
      <c r="L34" s="11">
        <v>1123.642082718957</v>
      </c>
      <c r="M34" s="11">
        <v>1192.297769563854</v>
      </c>
      <c r="N34" s="11">
        <v>957.78081945009706</v>
      </c>
      <c r="O34" s="57">
        <v>838.29578858156265</v>
      </c>
      <c r="P34" s="57">
        <v>818.25976566858685</v>
      </c>
      <c r="Q34" s="57">
        <v>799.91973269317475</v>
      </c>
      <c r="R34" s="57">
        <v>821.4193839806029</v>
      </c>
      <c r="S34" s="57">
        <v>697.67254232025255</v>
      </c>
      <c r="T34" s="57">
        <v>685.34419056769752</v>
      </c>
      <c r="U34" s="57">
        <v>678.93168320766597</v>
      </c>
      <c r="V34" s="57">
        <v>676.73533378373463</v>
      </c>
      <c r="W34" s="57">
        <v>814.26337628469298</v>
      </c>
      <c r="X34" s="57">
        <v>838.93831472436591</v>
      </c>
      <c r="Y34" s="57">
        <v>846.05375884885984</v>
      </c>
      <c r="Z34" s="57">
        <v>832.30508977947898</v>
      </c>
      <c r="AA34" s="57">
        <v>842.24776578375815</v>
      </c>
      <c r="AB34" s="57">
        <v>794.31619285081911</v>
      </c>
      <c r="AC34" s="57">
        <v>800.22422109798367</v>
      </c>
      <c r="AD34" s="57">
        <v>843.21422602127905</v>
      </c>
      <c r="AE34" s="57">
        <v>713.10225849123594</v>
      </c>
      <c r="AF34" s="57">
        <v>715.14064831009023</v>
      </c>
      <c r="AG34" s="57">
        <v>544.48717982933124</v>
      </c>
      <c r="AH34" s="57">
        <v>947.82799295425104</v>
      </c>
      <c r="AI34" s="57">
        <v>855.21758316500188</v>
      </c>
      <c r="AJ34" s="57">
        <v>838.53785401158132</v>
      </c>
      <c r="AK34" s="57">
        <v>853.51510848431667</v>
      </c>
      <c r="AL34" s="57">
        <v>856.76870003472902</v>
      </c>
      <c r="AM34" s="57">
        <v>857.13858140295667</v>
      </c>
      <c r="AN34" s="57">
        <v>836.9850579257436</v>
      </c>
      <c r="AO34" s="57">
        <v>835.14583641679587</v>
      </c>
      <c r="AP34" s="57">
        <v>846.54215297439782</v>
      </c>
      <c r="AQ34" s="57">
        <v>841.10293192657844</v>
      </c>
      <c r="AR34" s="11">
        <v>792.59931545692916</v>
      </c>
      <c r="AS34" s="11">
        <v>988.36998685623917</v>
      </c>
      <c r="AT34" s="57">
        <v>869.79121915876203</v>
      </c>
      <c r="AU34" s="57">
        <v>852.18391784968696</v>
      </c>
      <c r="AV34" s="57">
        <v>819.81334556598938</v>
      </c>
      <c r="AW34" s="57">
        <v>818.36901560487831</v>
      </c>
      <c r="AX34" s="57">
        <v>816.3513347079529</v>
      </c>
      <c r="AY34" s="57">
        <v>817.69831663102536</v>
      </c>
      <c r="AZ34" s="11">
        <v>1116.8444899620365</v>
      </c>
      <c r="BA34" s="11">
        <v>812.31233445199859</v>
      </c>
    </row>
    <row r="35" spans="1:53">
      <c r="A35" s="45"/>
      <c r="B35" s="57"/>
      <c r="C35" s="57"/>
      <c r="D35" s="57"/>
      <c r="E35" s="57"/>
      <c r="H35" s="57"/>
      <c r="I35" s="57"/>
      <c r="J35" s="57"/>
      <c r="K35" s="57"/>
      <c r="L35" s="46"/>
      <c r="M35" s="46"/>
      <c r="N35" s="46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46"/>
      <c r="AS35" s="46"/>
      <c r="AT35" s="57"/>
      <c r="AU35" s="57"/>
      <c r="AV35" s="57"/>
      <c r="AW35" s="57"/>
      <c r="AX35" s="57"/>
      <c r="AY35" s="57"/>
      <c r="AZ35" s="46"/>
      <c r="BA35" s="46"/>
    </row>
    <row r="36" spans="1:53">
      <c r="A36" s="45" t="s">
        <v>56</v>
      </c>
      <c r="B36" s="57"/>
      <c r="C36" s="57"/>
      <c r="D36" s="57"/>
      <c r="E36" s="57"/>
      <c r="H36" s="57"/>
      <c r="I36" s="57"/>
      <c r="J36" s="57"/>
      <c r="K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T36" s="57"/>
      <c r="AU36" s="57"/>
      <c r="AV36" s="57"/>
      <c r="AW36" s="57"/>
      <c r="AX36" s="57"/>
      <c r="AY36" s="57"/>
    </row>
    <row r="37" spans="1:53" ht="15">
      <c r="A37" s="45" t="s">
        <v>203</v>
      </c>
      <c r="B37" s="60">
        <v>1.3431153434793956E-2</v>
      </c>
      <c r="C37" s="60">
        <v>1.4351455043683037E-2</v>
      </c>
      <c r="D37" s="60">
        <v>1.2225191242738754E-2</v>
      </c>
      <c r="E37" s="60">
        <v>1.6809414238708052E-2</v>
      </c>
      <c r="F37" s="59">
        <v>6.8139790633357658E-4</v>
      </c>
      <c r="G37" s="59">
        <v>0</v>
      </c>
      <c r="H37" s="60">
        <v>0</v>
      </c>
      <c r="I37" s="60">
        <v>0</v>
      </c>
      <c r="J37" s="60">
        <v>0</v>
      </c>
      <c r="K37" s="60">
        <v>0</v>
      </c>
      <c r="L37" s="58">
        <v>0</v>
      </c>
      <c r="M37" s="58">
        <v>0</v>
      </c>
      <c r="N37" s="58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>
        <v>0</v>
      </c>
      <c r="W37" s="60">
        <v>0</v>
      </c>
      <c r="X37" s="60">
        <v>0</v>
      </c>
      <c r="Y37" s="60">
        <v>0</v>
      </c>
      <c r="Z37" s="60">
        <v>0</v>
      </c>
      <c r="AA37" s="60">
        <v>0</v>
      </c>
      <c r="AB37" s="60">
        <v>0</v>
      </c>
      <c r="AC37" s="60">
        <v>0</v>
      </c>
      <c r="AD37" s="60">
        <v>0</v>
      </c>
      <c r="AE37" s="60">
        <v>0</v>
      </c>
      <c r="AF37" s="60">
        <v>0</v>
      </c>
      <c r="AG37" s="59">
        <v>0</v>
      </c>
      <c r="AH37" s="60">
        <v>0</v>
      </c>
      <c r="AI37" s="60">
        <v>0</v>
      </c>
      <c r="AJ37" s="60">
        <v>0</v>
      </c>
      <c r="AK37" s="60">
        <v>0</v>
      </c>
      <c r="AL37" s="60">
        <v>0</v>
      </c>
      <c r="AM37" s="60">
        <v>0</v>
      </c>
      <c r="AN37" s="60">
        <v>0</v>
      </c>
      <c r="AO37" s="60">
        <v>0</v>
      </c>
      <c r="AP37" s="60">
        <v>0</v>
      </c>
      <c r="AQ37" s="60">
        <v>0</v>
      </c>
      <c r="AR37" s="58">
        <v>1.519368747702195E-3</v>
      </c>
      <c r="AS37" s="58">
        <v>0</v>
      </c>
      <c r="AT37" s="60">
        <v>0</v>
      </c>
      <c r="AU37" s="60">
        <v>0</v>
      </c>
      <c r="AV37" s="60">
        <v>0</v>
      </c>
      <c r="AW37" s="60">
        <v>0</v>
      </c>
      <c r="AX37" s="60">
        <v>0</v>
      </c>
      <c r="AY37" s="60">
        <v>0</v>
      </c>
      <c r="AZ37" s="58">
        <v>0</v>
      </c>
      <c r="BA37" s="58">
        <v>2.9619394905505621E-4</v>
      </c>
    </row>
    <row r="38" spans="1:53" ht="15">
      <c r="A38" s="45" t="s">
        <v>204</v>
      </c>
      <c r="B38" s="60">
        <v>2.9135775196197106E-3</v>
      </c>
      <c r="C38" s="60">
        <v>3.0371259236614762E-3</v>
      </c>
      <c r="D38" s="60">
        <v>2.9687012665316707E-3</v>
      </c>
      <c r="E38" s="60">
        <v>3.1189000652976934E-3</v>
      </c>
      <c r="F38" s="59">
        <v>2.1168419423643735E-3</v>
      </c>
      <c r="G38" s="59">
        <v>2.5297323164846447E-3</v>
      </c>
      <c r="H38" s="60">
        <v>5.8239034403321404E-4</v>
      </c>
      <c r="I38" s="60">
        <v>1.672752590133302E-3</v>
      </c>
      <c r="J38" s="60">
        <v>1.6177524665457153E-3</v>
      </c>
      <c r="K38" s="60">
        <v>1.1805045526721404E-3</v>
      </c>
      <c r="L38" s="58">
        <v>1.0454322594352667E-3</v>
      </c>
      <c r="M38" s="58">
        <v>9.4308321894511979E-4</v>
      </c>
      <c r="N38" s="58">
        <v>2.2067168686476218E-3</v>
      </c>
      <c r="O38" s="60">
        <v>2.1497795812216933E-3</v>
      </c>
      <c r="P38" s="60">
        <v>2.6289369748717997E-3</v>
      </c>
      <c r="Q38" s="60">
        <v>2.0613834543400105E-3</v>
      </c>
      <c r="R38" s="60">
        <v>6.3902001073778112E-4</v>
      </c>
      <c r="S38" s="60">
        <v>1.146066453488133E-3</v>
      </c>
      <c r="T38" s="60">
        <v>2.0041595621529077E-3</v>
      </c>
      <c r="U38" s="60">
        <v>1.6412285880457365E-3</v>
      </c>
      <c r="V38" s="60">
        <v>8.3073609427363143E-4</v>
      </c>
      <c r="W38" s="60">
        <v>2.6377561226418171E-3</v>
      </c>
      <c r="X38" s="60">
        <v>3.3016486513669841E-3</v>
      </c>
      <c r="Y38" s="60">
        <v>1.9914356170751039E-3</v>
      </c>
      <c r="Z38" s="60">
        <v>3.8162044432335485E-3</v>
      </c>
      <c r="AA38" s="60">
        <v>2.414673033827433E-3</v>
      </c>
      <c r="AB38" s="60">
        <v>2.518177414168887E-3</v>
      </c>
      <c r="AC38" s="60">
        <v>2.2019943835719889E-3</v>
      </c>
      <c r="AD38" s="60">
        <v>2.7083804504115612E-3</v>
      </c>
      <c r="AE38" s="60">
        <v>2.7306273426824196E-3</v>
      </c>
      <c r="AF38" s="60">
        <v>2.0368777577700718E-3</v>
      </c>
      <c r="AG38" s="59">
        <v>2.1359007361283675E-3</v>
      </c>
      <c r="AH38" s="60">
        <v>1.9345526570324037E-3</v>
      </c>
      <c r="AI38" s="60">
        <v>5.2027195578113012E-4</v>
      </c>
      <c r="AJ38" s="60">
        <v>1.5306283481743242E-3</v>
      </c>
      <c r="AK38" s="60">
        <v>1.1625535853927831E-3</v>
      </c>
      <c r="AL38" s="60">
        <v>2.4925373795859551E-3</v>
      </c>
      <c r="AM38" s="60">
        <v>1.3426673826425696E-3</v>
      </c>
      <c r="AN38" s="60">
        <v>1.297513318805117E-3</v>
      </c>
      <c r="AO38" s="60">
        <v>1.2592744981528715E-3</v>
      </c>
      <c r="AP38" s="60">
        <v>1.0025517791819552E-3</v>
      </c>
      <c r="AQ38" s="60">
        <v>5.2068353781632997E-4</v>
      </c>
      <c r="AR38" s="58">
        <v>1.4927738029228031E-3</v>
      </c>
      <c r="AS38" s="58">
        <v>5.4061477370845985E-4</v>
      </c>
      <c r="AT38" s="60">
        <v>1.414857091524644E-3</v>
      </c>
      <c r="AU38" s="60">
        <v>1.9036080398725499E-3</v>
      </c>
      <c r="AV38" s="60">
        <v>1.2863767473853772E-3</v>
      </c>
      <c r="AW38" s="60">
        <v>1.9628961968740366E-3</v>
      </c>
      <c r="AX38" s="60">
        <v>1.1069105455457967E-3</v>
      </c>
      <c r="AY38" s="60">
        <v>1.3048632248730001E-3</v>
      </c>
      <c r="AZ38" s="58">
        <v>3.6356198264958186E-4</v>
      </c>
      <c r="BA38" s="58">
        <v>2.2633075275895931E-3</v>
      </c>
    </row>
    <row r="39" spans="1:53" ht="15">
      <c r="A39" s="45" t="s">
        <v>205</v>
      </c>
      <c r="B39" s="60">
        <v>1.1019693152152088</v>
      </c>
      <c r="C39" s="60">
        <v>1.1026596843956904</v>
      </c>
      <c r="D39" s="60">
        <v>1.1099631054304433</v>
      </c>
      <c r="E39" s="60">
        <v>1.1078253497041304</v>
      </c>
      <c r="F39" s="59">
        <v>1.0864345365209436</v>
      </c>
      <c r="G39" s="59">
        <v>1.0818823536319484</v>
      </c>
      <c r="H39" s="60">
        <v>0.55378360694005069</v>
      </c>
      <c r="I39" s="60">
        <v>0.54838987085468871</v>
      </c>
      <c r="J39" s="60">
        <v>0.55630012097768333</v>
      </c>
      <c r="K39" s="60">
        <v>0.56531459144648666</v>
      </c>
      <c r="L39" s="58">
        <v>0.57503519021398175</v>
      </c>
      <c r="M39" s="58">
        <v>0.57695372969288827</v>
      </c>
      <c r="N39" s="58">
        <v>0.56850578090539006</v>
      </c>
      <c r="O39" s="60">
        <v>0.42320388149040639</v>
      </c>
      <c r="P39" s="60">
        <v>0.40222151973287712</v>
      </c>
      <c r="Q39" s="60">
        <v>0.4072085570934687</v>
      </c>
      <c r="R39" s="60">
        <v>0.40570754600614578</v>
      </c>
      <c r="S39" s="60">
        <v>0.67755667632178573</v>
      </c>
      <c r="T39" s="60">
        <v>0.70651566735737115</v>
      </c>
      <c r="U39" s="60">
        <v>0.70032080022223597</v>
      </c>
      <c r="V39" s="60">
        <v>0.70161152002703764</v>
      </c>
      <c r="W39" s="60">
        <v>0.69682423813563599</v>
      </c>
      <c r="X39" s="60">
        <v>0.69008454527070406</v>
      </c>
      <c r="Y39" s="60">
        <v>0.68308939294326609</v>
      </c>
      <c r="Z39" s="60">
        <v>0.67265804053591127</v>
      </c>
      <c r="AA39" s="60">
        <v>0.66455113028719182</v>
      </c>
      <c r="AB39" s="60">
        <v>0.6859853084988855</v>
      </c>
      <c r="AC39" s="60">
        <v>0.69342306809940846</v>
      </c>
      <c r="AD39" s="60">
        <v>0.67975689264428174</v>
      </c>
      <c r="AE39" s="60">
        <v>0.49254366071891625</v>
      </c>
      <c r="AF39" s="60">
        <v>0.4890160145785864</v>
      </c>
      <c r="AG39" s="59">
        <v>0.5116649294477017</v>
      </c>
      <c r="AH39" s="60">
        <v>0.63200025882847199</v>
      </c>
      <c r="AI39" s="60">
        <v>0.60850371350056587</v>
      </c>
      <c r="AJ39" s="60">
        <v>0.60454334921793185</v>
      </c>
      <c r="AK39" s="60">
        <v>0.6097067274965039</v>
      </c>
      <c r="AL39" s="60">
        <v>0.60862196870487184</v>
      </c>
      <c r="AM39" s="60">
        <v>0.66902636832779894</v>
      </c>
      <c r="AN39" s="60">
        <v>0.68140768468587742</v>
      </c>
      <c r="AO39" s="60">
        <v>0.67735295149734698</v>
      </c>
      <c r="AP39" s="60">
        <v>0.67666335402892386</v>
      </c>
      <c r="AQ39" s="60">
        <v>0.66840866186117875</v>
      </c>
      <c r="AR39" s="58">
        <v>0.69753733565464493</v>
      </c>
      <c r="AS39" s="58">
        <v>0.70348079759292603</v>
      </c>
      <c r="AT39" s="60">
        <v>0.61920164694606217</v>
      </c>
      <c r="AU39" s="60">
        <v>0.62571511160341364</v>
      </c>
      <c r="AV39" s="60">
        <v>0.61072236250930745</v>
      </c>
      <c r="AW39" s="60">
        <v>0.6084458874671107</v>
      </c>
      <c r="AX39" s="60">
        <v>0.5980944521392334</v>
      </c>
      <c r="AY39" s="60">
        <v>0.60841152988157921</v>
      </c>
      <c r="AZ39" s="58">
        <v>0.62586907368730693</v>
      </c>
      <c r="BA39" s="58">
        <v>0.62540560575555393</v>
      </c>
    </row>
    <row r="40" spans="1:53" ht="15">
      <c r="A40" s="45" t="s">
        <v>206</v>
      </c>
      <c r="B40" s="60">
        <v>0.73812032537333472</v>
      </c>
      <c r="C40" s="60">
        <v>0.73780585752439976</v>
      </c>
      <c r="D40" s="60">
        <v>0.73928781356177498</v>
      </c>
      <c r="E40" s="60">
        <v>0.73031481252680419</v>
      </c>
      <c r="F40" s="59">
        <v>0.76190693523505093</v>
      </c>
      <c r="G40" s="59">
        <v>0.76312818258474924</v>
      </c>
      <c r="H40" s="60">
        <v>1.35400868124486</v>
      </c>
      <c r="I40" s="60">
        <v>1.3487265613348052</v>
      </c>
      <c r="J40" s="60">
        <v>1.3557041993982413</v>
      </c>
      <c r="K40" s="60">
        <v>1.3448351642170753</v>
      </c>
      <c r="L40" s="58">
        <v>1.3644368148008879</v>
      </c>
      <c r="M40" s="58">
        <v>1.3729415280268102</v>
      </c>
      <c r="N40" s="58">
        <v>1.3768394202412273</v>
      </c>
      <c r="O40" s="60">
        <v>1.4670189996726797</v>
      </c>
      <c r="P40" s="60">
        <v>1.4716525699474634</v>
      </c>
      <c r="Q40" s="60">
        <v>1.4665426699833282</v>
      </c>
      <c r="R40" s="60">
        <v>1.4712074284262844</v>
      </c>
      <c r="S40" s="60">
        <v>1.2458084643254954</v>
      </c>
      <c r="T40" s="60">
        <v>1.2239267175451822</v>
      </c>
      <c r="U40" s="60">
        <v>1.2102609465777734</v>
      </c>
      <c r="V40" s="60">
        <v>1.2253126490529831</v>
      </c>
      <c r="W40" s="60">
        <v>1.1871599209836108</v>
      </c>
      <c r="X40" s="60">
        <v>1.2069907207034269</v>
      </c>
      <c r="Y40" s="60">
        <v>1.2122673096264507</v>
      </c>
      <c r="Z40" s="60">
        <v>1.2159761910622822</v>
      </c>
      <c r="AA40" s="60">
        <v>1.2232697233840948</v>
      </c>
      <c r="AB40" s="60">
        <v>1.2145227715042346</v>
      </c>
      <c r="AC40" s="60">
        <v>1.2100576017954154</v>
      </c>
      <c r="AD40" s="60">
        <v>1.2193770440190823</v>
      </c>
      <c r="AE40" s="60">
        <v>1.4258369365642198</v>
      </c>
      <c r="AF40" s="60">
        <v>1.4299260401269502</v>
      </c>
      <c r="AG40" s="59">
        <v>1.4157357345534241</v>
      </c>
      <c r="AH40" s="60">
        <v>1.283909256494403</v>
      </c>
      <c r="AI40" s="60">
        <v>1.2978848855448111</v>
      </c>
      <c r="AJ40" s="60">
        <v>1.3131346462779805</v>
      </c>
      <c r="AK40" s="60">
        <v>1.2890939907792802</v>
      </c>
      <c r="AL40" s="60">
        <v>1.3001424986955052</v>
      </c>
      <c r="AM40" s="60">
        <v>1.2330110116443793</v>
      </c>
      <c r="AN40" s="60">
        <v>1.2289476731309241</v>
      </c>
      <c r="AO40" s="60">
        <v>1.2193568847581477</v>
      </c>
      <c r="AP40" s="60">
        <v>1.2405785798705189</v>
      </c>
      <c r="AQ40" s="60">
        <v>1.2342531483504564</v>
      </c>
      <c r="AR40" s="58">
        <v>1.2499459624103777</v>
      </c>
      <c r="AS40" s="58">
        <v>1.2505805132380126</v>
      </c>
      <c r="AT40" s="60">
        <v>1.2858839419650812</v>
      </c>
      <c r="AU40" s="60">
        <v>1.2703270577117141</v>
      </c>
      <c r="AV40" s="60">
        <v>1.2874277260131777</v>
      </c>
      <c r="AW40" s="60">
        <v>1.3032424987215705</v>
      </c>
      <c r="AX40" s="60">
        <v>1.3109390868297741</v>
      </c>
      <c r="AY40" s="60">
        <v>1.3073177526040451</v>
      </c>
      <c r="AZ40" s="58">
        <v>1.3189215085915487</v>
      </c>
      <c r="BA40" s="58">
        <v>1.3218836088270964</v>
      </c>
    </row>
    <row r="41" spans="1:53" ht="15">
      <c r="A41" s="45" t="s">
        <v>207</v>
      </c>
      <c r="B41" s="60">
        <v>0.12722089750263077</v>
      </c>
      <c r="C41" s="60">
        <v>0.12485715434831413</v>
      </c>
      <c r="D41" s="60">
        <v>0.12038674593474319</v>
      </c>
      <c r="E41" s="60">
        <v>0.12224976248958352</v>
      </c>
      <c r="F41" s="59">
        <v>0.14614140847557255</v>
      </c>
      <c r="G41" s="59">
        <v>0.15103402495113105</v>
      </c>
      <c r="H41" s="60">
        <v>9.1548705559005406E-2</v>
      </c>
      <c r="I41" s="60">
        <v>0.10004746138187137</v>
      </c>
      <c r="J41" s="60">
        <v>8.5163327897824104E-2</v>
      </c>
      <c r="K41" s="60">
        <v>8.8274215295677472E-2</v>
      </c>
      <c r="L41" s="58">
        <v>5.9611248934657191E-2</v>
      </c>
      <c r="M41" s="58">
        <v>4.8218575842410516E-2</v>
      </c>
      <c r="N41" s="58">
        <v>5.0487687880929499E-2</v>
      </c>
      <c r="O41" s="60">
        <v>0.10576528991108969</v>
      </c>
      <c r="P41" s="60">
        <v>0.12140989626907395</v>
      </c>
      <c r="Q41" s="60">
        <v>0.12212600601452461</v>
      </c>
      <c r="R41" s="60">
        <v>0.12434339952265105</v>
      </c>
      <c r="S41" s="60">
        <v>7.5013900758547081E-2</v>
      </c>
      <c r="T41" s="60">
        <v>6.5549295973139188E-2</v>
      </c>
      <c r="U41" s="60">
        <v>8.6881920066872453E-2</v>
      </c>
      <c r="V41" s="60">
        <v>7.1414358731431982E-2</v>
      </c>
      <c r="W41" s="60">
        <v>0.11201478849586444</v>
      </c>
      <c r="X41" s="60">
        <v>9.804513986614527E-2</v>
      </c>
      <c r="Y41" s="60">
        <v>0.10066042619613391</v>
      </c>
      <c r="Z41" s="60">
        <v>0.10503004977322306</v>
      </c>
      <c r="AA41" s="60">
        <v>0.10835140097759854</v>
      </c>
      <c r="AB41" s="60">
        <v>9.4455565168543032E-2</v>
      </c>
      <c r="AC41" s="60">
        <v>9.221073416540726E-2</v>
      </c>
      <c r="AD41" s="60">
        <v>9.5848890347692617E-2</v>
      </c>
      <c r="AE41" s="60">
        <v>7.6158148031501227E-2</v>
      </c>
      <c r="AF41" s="60">
        <v>7.6984189778923628E-2</v>
      </c>
      <c r="AG41" s="59">
        <v>6.8327534526616773E-2</v>
      </c>
      <c r="AH41" s="60">
        <v>8.0221379363060841E-2</v>
      </c>
      <c r="AI41" s="60">
        <v>9.3152504773078348E-2</v>
      </c>
      <c r="AJ41" s="60">
        <v>8.0656195409973819E-2</v>
      </c>
      <c r="AK41" s="60">
        <v>9.9507636846942304E-2</v>
      </c>
      <c r="AL41" s="60">
        <v>8.9675096930283971E-2</v>
      </c>
      <c r="AM41" s="60">
        <v>9.5277285262538314E-2</v>
      </c>
      <c r="AN41" s="60">
        <v>8.7347166942335797E-2</v>
      </c>
      <c r="AO41" s="60">
        <v>0.10185557104887177</v>
      </c>
      <c r="AP41" s="60">
        <v>8.0752962542192996E-2</v>
      </c>
      <c r="AQ41" s="60">
        <v>9.7883503070726796E-2</v>
      </c>
      <c r="AR41" s="58">
        <v>4.6626077679123412E-2</v>
      </c>
      <c r="AS41" s="58">
        <v>4.4972067658065384E-2</v>
      </c>
      <c r="AT41" s="60">
        <v>9.228865861875768E-2</v>
      </c>
      <c r="AU41" s="60">
        <v>0.10105813533791963</v>
      </c>
      <c r="AV41" s="60">
        <v>0.10039246311328487</v>
      </c>
      <c r="AW41" s="60">
        <v>8.567247896187169E-2</v>
      </c>
      <c r="AX41" s="60">
        <v>8.875263993989968E-2</v>
      </c>
      <c r="AY41" s="60">
        <v>8.1660991064627986E-2</v>
      </c>
      <c r="AZ41" s="58">
        <v>5.468648873887183E-2</v>
      </c>
      <c r="BA41" s="58">
        <v>4.8608778846439549E-2</v>
      </c>
    </row>
    <row r="42" spans="1:53" ht="15">
      <c r="A42" s="45" t="s">
        <v>208</v>
      </c>
      <c r="B42" s="60">
        <v>0.36807710812891842</v>
      </c>
      <c r="C42" s="60">
        <v>0.3879027725565305</v>
      </c>
      <c r="D42" s="60">
        <v>0.3869015749671505</v>
      </c>
      <c r="E42" s="60">
        <v>0.38940478690542601</v>
      </c>
      <c r="F42" s="59">
        <v>0.35125794024578966</v>
      </c>
      <c r="G42" s="59">
        <v>0.36080086186288518</v>
      </c>
      <c r="H42" s="60">
        <v>0.2656401994907186</v>
      </c>
      <c r="I42" s="60">
        <v>0.26258366274416184</v>
      </c>
      <c r="J42" s="60">
        <v>0.26467997807564136</v>
      </c>
      <c r="K42" s="60">
        <v>0.26758632738542176</v>
      </c>
      <c r="L42" s="58">
        <v>0.29823655847160069</v>
      </c>
      <c r="M42" s="58">
        <v>0.30802381291923076</v>
      </c>
      <c r="N42" s="58">
        <v>0.30813241283014925</v>
      </c>
      <c r="O42" s="60">
        <v>0.36889077851635288</v>
      </c>
      <c r="P42" s="60">
        <v>0.37244596439516892</v>
      </c>
      <c r="Q42" s="60">
        <v>0.37448015272003754</v>
      </c>
      <c r="R42" s="60">
        <v>0.37306340873374361</v>
      </c>
      <c r="S42" s="60">
        <v>0.28438838993172139</v>
      </c>
      <c r="T42" s="60">
        <v>0.31967776982886192</v>
      </c>
      <c r="U42" s="60">
        <v>0.23993629414955348</v>
      </c>
      <c r="V42" s="60">
        <v>0.25628642417418407</v>
      </c>
      <c r="W42" s="60">
        <v>0.27085856032846561</v>
      </c>
      <c r="X42" s="60">
        <v>0.29878449824041142</v>
      </c>
      <c r="Y42" s="60">
        <v>0.29589839781549848</v>
      </c>
      <c r="Z42" s="60">
        <v>0.30091625198655103</v>
      </c>
      <c r="AA42" s="60">
        <v>0.3039536556852766</v>
      </c>
      <c r="AB42" s="60">
        <v>0.26272021533961226</v>
      </c>
      <c r="AC42" s="60">
        <v>0.25574728953458403</v>
      </c>
      <c r="AD42" s="60">
        <v>0.26128342345482253</v>
      </c>
      <c r="AE42" s="60">
        <v>0.38833874220041709</v>
      </c>
      <c r="AF42" s="60">
        <v>0.37362855161371272</v>
      </c>
      <c r="AG42" s="59">
        <v>0.36063475785244792</v>
      </c>
      <c r="AH42" s="60">
        <v>0.356583769474273</v>
      </c>
      <c r="AI42" s="60">
        <v>0.28226403588617865</v>
      </c>
      <c r="AJ42" s="60">
        <v>0.29169078568124962</v>
      </c>
      <c r="AK42" s="60">
        <v>0.27622030648318208</v>
      </c>
      <c r="AL42" s="60">
        <v>0.28001043863092662</v>
      </c>
      <c r="AM42" s="60">
        <v>0.29589923136438995</v>
      </c>
      <c r="AN42" s="60">
        <v>0.28268339176510371</v>
      </c>
      <c r="AO42" s="60">
        <v>0.27834652909922669</v>
      </c>
      <c r="AP42" s="60">
        <v>0.30740822477036844</v>
      </c>
      <c r="AQ42" s="60">
        <v>0.29412837811916487</v>
      </c>
      <c r="AR42" s="58">
        <v>0.34305688914429838</v>
      </c>
      <c r="AS42" s="58">
        <v>0.32861732699226492</v>
      </c>
      <c r="AT42" s="60">
        <v>0.36621211231410389</v>
      </c>
      <c r="AU42" s="60">
        <v>0.30996056277607603</v>
      </c>
      <c r="AV42" s="60">
        <v>0.29819099136752059</v>
      </c>
      <c r="AW42" s="60">
        <v>0.29671330262988022</v>
      </c>
      <c r="AX42" s="60">
        <v>0.30106695920562271</v>
      </c>
      <c r="AY42" s="71">
        <v>0.30466339039617824</v>
      </c>
      <c r="AZ42" s="58">
        <v>0.34132903899885275</v>
      </c>
      <c r="BA42" s="58">
        <v>0.33724263608814542</v>
      </c>
    </row>
    <row r="43" spans="1:53" ht="15">
      <c r="A43" s="45" t="s">
        <v>209</v>
      </c>
      <c r="B43" s="60">
        <v>4.4630213352237344E-3</v>
      </c>
      <c r="C43" s="60">
        <v>4.6997794099176487E-3</v>
      </c>
      <c r="D43" s="60">
        <v>4.6372878735863833E-3</v>
      </c>
      <c r="E43" s="60">
        <v>4.6186514775367372E-3</v>
      </c>
      <c r="F43" s="59">
        <v>6.0844796316154555E-3</v>
      </c>
      <c r="G43" s="59">
        <v>6.1316331804975258E-3</v>
      </c>
      <c r="H43" s="60">
        <v>5.9946092179598001E-3</v>
      </c>
      <c r="I43" s="60">
        <v>6.938162715123106E-3</v>
      </c>
      <c r="J43" s="60">
        <v>6.8632936357259583E-3</v>
      </c>
      <c r="K43" s="60">
        <v>6.983295347337071E-3</v>
      </c>
      <c r="L43" s="58">
        <v>6.1149425847395788E-3</v>
      </c>
      <c r="M43" s="58">
        <v>7.1939934694289871E-3</v>
      </c>
      <c r="N43" s="58">
        <v>6.9347877003838486E-3</v>
      </c>
      <c r="O43" s="60">
        <v>9.5163220996837272E-3</v>
      </c>
      <c r="P43" s="60">
        <v>9.120153780183559E-3</v>
      </c>
      <c r="Q43" s="60">
        <v>8.3181894731856384E-3</v>
      </c>
      <c r="R43" s="60">
        <v>8.1190669389828371E-3</v>
      </c>
      <c r="S43" s="60">
        <v>7.1968980146034948E-3</v>
      </c>
      <c r="T43" s="60">
        <v>6.7780100192585376E-3</v>
      </c>
      <c r="U43" s="60">
        <v>5.7495183866908134E-3</v>
      </c>
      <c r="V43" s="60">
        <v>6.0905556362856206E-3</v>
      </c>
      <c r="W43" s="60">
        <v>6.3805600071774032E-3</v>
      </c>
      <c r="X43" s="60">
        <v>7.2289174728971386E-3</v>
      </c>
      <c r="Y43" s="60">
        <v>6.7533360935637995E-3</v>
      </c>
      <c r="Z43" s="60">
        <v>6.17517367554349E-3</v>
      </c>
      <c r="AA43" s="60">
        <v>7.9437738084639636E-3</v>
      </c>
      <c r="AB43" s="60">
        <v>6.1948053403366871E-3</v>
      </c>
      <c r="AC43" s="60">
        <v>6.3393788195016251E-3</v>
      </c>
      <c r="AD43" s="60">
        <v>5.8418162200652244E-3</v>
      </c>
      <c r="AE43" s="60">
        <v>8.5163643493142583E-3</v>
      </c>
      <c r="AF43" s="60">
        <v>7.6443246571206965E-3</v>
      </c>
      <c r="AG43" s="59">
        <v>8.2544418901971863E-3</v>
      </c>
      <c r="AH43" s="60">
        <v>7.60835915366582E-3</v>
      </c>
      <c r="AI43" s="60">
        <v>7.9416468873101474E-3</v>
      </c>
      <c r="AJ43" s="60">
        <v>6.67732285068884E-3</v>
      </c>
      <c r="AK43" s="60">
        <v>6.211467694515806E-3</v>
      </c>
      <c r="AL43" s="60">
        <v>5.9664240325863075E-3</v>
      </c>
      <c r="AM43" s="60">
        <v>7.067613914187189E-3</v>
      </c>
      <c r="AN43" s="60">
        <v>6.3302570642997883E-3</v>
      </c>
      <c r="AO43" s="60">
        <v>5.3908907334172885E-3</v>
      </c>
      <c r="AP43" s="60">
        <v>7.0503695694393948E-3</v>
      </c>
      <c r="AQ43" s="60">
        <v>7.6766359144355987E-3</v>
      </c>
      <c r="AR43" s="58">
        <v>7.1725195061458896E-3</v>
      </c>
      <c r="AS43" s="58">
        <v>6.3052246933766138E-3</v>
      </c>
      <c r="AT43" s="60">
        <v>7.9419035887775304E-3</v>
      </c>
      <c r="AU43" s="60">
        <v>7.8682619798832332E-3</v>
      </c>
      <c r="AV43" s="60">
        <v>7.6532865400416299E-3</v>
      </c>
      <c r="AW43" s="60">
        <v>7.4622732207140384E-3</v>
      </c>
      <c r="AX43" s="60">
        <v>6.7152743236035617E-3</v>
      </c>
      <c r="AY43" s="60">
        <v>7.3254581282972053E-3</v>
      </c>
      <c r="AZ43" s="58">
        <v>6.6537344462160855E-3</v>
      </c>
      <c r="BA43" s="58">
        <v>6.6955726955657009E-3</v>
      </c>
    </row>
    <row r="44" spans="1:53" ht="15">
      <c r="A44" s="45" t="s">
        <v>210</v>
      </c>
      <c r="B44" s="60">
        <v>0.63845969269986091</v>
      </c>
      <c r="C44" s="60">
        <v>0.61947455798997908</v>
      </c>
      <c r="D44" s="60">
        <v>0.61942620887784128</v>
      </c>
      <c r="E44" s="60">
        <v>0.62019460334047194</v>
      </c>
      <c r="F44" s="59">
        <v>0.64079240751509725</v>
      </c>
      <c r="G44" s="59">
        <v>0.6282869490322216</v>
      </c>
      <c r="H44" s="60">
        <v>0.72293243642087013</v>
      </c>
      <c r="I44" s="60">
        <v>0.72569636852301722</v>
      </c>
      <c r="J44" s="60">
        <v>0.7241229508661764</v>
      </c>
      <c r="K44" s="60">
        <v>0.72020828953886351</v>
      </c>
      <c r="L44" s="58">
        <v>0.6905867314122619</v>
      </c>
      <c r="M44" s="58">
        <v>0.68299888343543369</v>
      </c>
      <c r="N44" s="58">
        <v>0.68249391582867358</v>
      </c>
      <c r="O44" s="60">
        <v>0.61990382004234101</v>
      </c>
      <c r="P44" s="60">
        <v>0.61742523173050512</v>
      </c>
      <c r="Q44" s="60">
        <v>0.61612846365396012</v>
      </c>
      <c r="R44" s="60">
        <v>0.61163831159997728</v>
      </c>
      <c r="S44" s="60">
        <v>0.70302578372072677</v>
      </c>
      <c r="T44" s="60">
        <v>0.67240175321512585</v>
      </c>
      <c r="U44" s="60">
        <v>0.74987020364237156</v>
      </c>
      <c r="V44" s="60">
        <v>0.73507564942352754</v>
      </c>
      <c r="W44" s="60">
        <v>0.71906946463812271</v>
      </c>
      <c r="X44" s="60">
        <v>0.69079282576709178</v>
      </c>
      <c r="Y44" s="60">
        <v>0.69633363424909833</v>
      </c>
      <c r="Z44" s="60">
        <v>0.69171023953643496</v>
      </c>
      <c r="AA44" s="60">
        <v>0.68454178059366588</v>
      </c>
      <c r="AB44" s="60">
        <v>0.72750394699366416</v>
      </c>
      <c r="AC44" s="60">
        <v>0.73492510258287191</v>
      </c>
      <c r="AD44" s="60">
        <v>0.72877023192246981</v>
      </c>
      <c r="AE44" s="60">
        <v>0.60348791959164672</v>
      </c>
      <c r="AF44" s="60">
        <v>0.61893661094146835</v>
      </c>
      <c r="AG44" s="59">
        <v>0.6301901228262472</v>
      </c>
      <c r="AH44" s="60">
        <v>0.63443996239596212</v>
      </c>
      <c r="AI44" s="60">
        <v>0.7051059143107713</v>
      </c>
      <c r="AJ44" s="60">
        <v>0.69604048745527214</v>
      </c>
      <c r="AK44" s="60">
        <v>0.71371979496045301</v>
      </c>
      <c r="AL44" s="60">
        <v>0.70610628384610485</v>
      </c>
      <c r="AM44" s="60">
        <v>0.69337749827991235</v>
      </c>
      <c r="AN44" s="60">
        <v>0.7076510024015541</v>
      </c>
      <c r="AO44" s="60">
        <v>0.71097602353883149</v>
      </c>
      <c r="AP44" s="60">
        <v>0.68398503379445652</v>
      </c>
      <c r="AQ44" s="60">
        <v>0.69279511114993786</v>
      </c>
      <c r="AR44" s="58">
        <v>0.64861447829667696</v>
      </c>
      <c r="AS44" s="58">
        <v>0.66096526708485659</v>
      </c>
      <c r="AT44" s="60">
        <v>0.62351033130111377</v>
      </c>
      <c r="AU44" s="60">
        <v>0.68008693601858972</v>
      </c>
      <c r="AV44" s="60">
        <v>0.69004222979043306</v>
      </c>
      <c r="AW44" s="60">
        <v>0.6921967261178662</v>
      </c>
      <c r="AX44" s="60">
        <v>0.68911607286133303</v>
      </c>
      <c r="AY44" s="60">
        <v>0.68559895703147211</v>
      </c>
      <c r="AZ44" s="58">
        <v>0.64847212047624225</v>
      </c>
      <c r="BA44" s="58">
        <v>0.65350706678579051</v>
      </c>
    </row>
    <row r="45" spans="1:53" ht="15">
      <c r="A45" s="45" t="s">
        <v>211</v>
      </c>
      <c r="B45" s="60">
        <v>4.4418107630093857E-3</v>
      </c>
      <c r="C45" s="60">
        <v>4.0998696422959585E-3</v>
      </c>
      <c r="D45" s="60">
        <v>4.1779208996882084E-3</v>
      </c>
      <c r="E45" s="60">
        <v>4.2332458485235909E-3</v>
      </c>
      <c r="F45" s="59">
        <v>4.3777361192873492E-3</v>
      </c>
      <c r="G45" s="59">
        <v>4.8956962828900072E-3</v>
      </c>
      <c r="H45" s="60">
        <v>4.8196228695573445E-3</v>
      </c>
      <c r="I45" s="60">
        <v>4.7052132744592528E-3</v>
      </c>
      <c r="J45" s="60">
        <v>4.8459615975123506E-3</v>
      </c>
      <c r="K45" s="60">
        <v>4.8326321518827511E-3</v>
      </c>
      <c r="L45" s="58">
        <v>3.7589628540398959E-3</v>
      </c>
      <c r="M45" s="58">
        <v>2.4368553589852278E-3</v>
      </c>
      <c r="N45" s="58">
        <v>4.0561887631509475E-3</v>
      </c>
      <c r="O45" s="60">
        <v>3.2530417442788468E-3</v>
      </c>
      <c r="P45" s="60">
        <v>2.3852207403985107E-3</v>
      </c>
      <c r="Q45" s="60">
        <v>2.1837015556397496E-3</v>
      </c>
      <c r="R45" s="60">
        <v>2.2885530297674568E-3</v>
      </c>
      <c r="S45" s="60">
        <v>4.7560228442353391E-3</v>
      </c>
      <c r="T45" s="60">
        <v>2.8199022009058349E-3</v>
      </c>
      <c r="U45" s="60">
        <v>4.5929643234827663E-3</v>
      </c>
      <c r="V45" s="60">
        <v>3.3781068602766712E-3</v>
      </c>
      <c r="W45" s="60">
        <v>3.7802514280855814E-3</v>
      </c>
      <c r="X45" s="60">
        <v>3.0480008849456926E-3</v>
      </c>
      <c r="Y45" s="60">
        <v>3.0060674589135125E-3</v>
      </c>
      <c r="Z45" s="60">
        <v>2.4211587289366338E-3</v>
      </c>
      <c r="AA45" s="60">
        <v>3.8045639026629452E-3</v>
      </c>
      <c r="AB45" s="60">
        <v>5.9033839296662172E-3</v>
      </c>
      <c r="AC45" s="60">
        <v>4.9994377918648504E-3</v>
      </c>
      <c r="AD45" s="60">
        <v>5.639031160138799E-3</v>
      </c>
      <c r="AE45" s="60">
        <v>1.8378868340607599E-3</v>
      </c>
      <c r="AF45" s="60">
        <v>1.8273905454678184E-3</v>
      </c>
      <c r="AG45" s="59">
        <v>2.7970724054473418E-3</v>
      </c>
      <c r="AH45" s="60">
        <v>3.1185343802073735E-3</v>
      </c>
      <c r="AI45" s="60">
        <v>3.1813491508063379E-3</v>
      </c>
      <c r="AJ45" s="60">
        <v>3.7158610770983095E-3</v>
      </c>
      <c r="AK45" s="60">
        <v>3.6576054731100624E-3</v>
      </c>
      <c r="AL45" s="60">
        <v>3.5601126903027735E-3</v>
      </c>
      <c r="AM45" s="60">
        <v>4.0520067310991946E-3</v>
      </c>
      <c r="AN45" s="60">
        <v>3.896351282666076E-3</v>
      </c>
      <c r="AO45" s="60">
        <v>4.2528530165989765E-3</v>
      </c>
      <c r="AP45" s="60">
        <v>2.5589236449177362E-3</v>
      </c>
      <c r="AQ45" s="60">
        <v>2.7471976382888062E-3</v>
      </c>
      <c r="AR45" s="58">
        <v>3.676418013353605E-3</v>
      </c>
      <c r="AS45" s="58">
        <v>4.423579930367438E-3</v>
      </c>
      <c r="AT45" s="60">
        <v>2.7312746816191506E-3</v>
      </c>
      <c r="AU45" s="60">
        <v>2.0533277772592797E-3</v>
      </c>
      <c r="AV45" s="60">
        <v>3.1692587883082649E-3</v>
      </c>
      <c r="AW45" s="60">
        <v>2.9839941752628305E-3</v>
      </c>
      <c r="AX45" s="60">
        <v>4.2086041549879794E-3</v>
      </c>
      <c r="AY45" s="60">
        <v>2.7910690695636697E-3</v>
      </c>
      <c r="AZ45" s="58">
        <v>2.7571219605591482E-3</v>
      </c>
      <c r="BA45" s="58">
        <v>2.9046941540317043E-3</v>
      </c>
    </row>
    <row r="46" spans="1:53" ht="15">
      <c r="A46" s="45" t="s">
        <v>212</v>
      </c>
      <c r="B46" s="60">
        <v>9.0309802739978E-4</v>
      </c>
      <c r="C46" s="60">
        <v>1.0118849624348432E-3</v>
      </c>
      <c r="D46" s="60">
        <v>0</v>
      </c>
      <c r="E46" s="60">
        <v>9.8392007498982804E-4</v>
      </c>
      <c r="F46" s="59">
        <v>1.2695647898195521E-4</v>
      </c>
      <c r="G46" s="59">
        <v>2.0654035639517825E-4</v>
      </c>
      <c r="H46" s="60">
        <v>1.8397348096293333E-4</v>
      </c>
      <c r="I46" s="60">
        <v>7.3054783010825656E-4</v>
      </c>
      <c r="J46" s="60">
        <v>2.9926187780830656E-4</v>
      </c>
      <c r="K46" s="60">
        <v>0</v>
      </c>
      <c r="L46" s="58">
        <v>0</v>
      </c>
      <c r="M46" s="58">
        <v>2.8953803586725864E-4</v>
      </c>
      <c r="N46" s="58">
        <v>9.6766216607447136E-5</v>
      </c>
      <c r="O46" s="60">
        <v>1.0356705327627596E-5</v>
      </c>
      <c r="P46" s="60">
        <v>1.6864653029950003E-4</v>
      </c>
      <c r="Q46" s="60">
        <v>9.5087605151473271E-4</v>
      </c>
      <c r="R46" s="60">
        <v>4.5685175515295252E-4</v>
      </c>
      <c r="S46" s="60">
        <v>4.3662331659152071E-4</v>
      </c>
      <c r="T46" s="60">
        <v>3.2672429800228937E-4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1.6769761067651415E-4</v>
      </c>
      <c r="AB46" s="60">
        <v>1.9582581088871875E-4</v>
      </c>
      <c r="AC46" s="60">
        <v>0</v>
      </c>
      <c r="AD46" s="60">
        <v>3.7470186915607227E-4</v>
      </c>
      <c r="AE46" s="60">
        <v>5.4971436724079873E-4</v>
      </c>
      <c r="AF46" s="60">
        <v>0</v>
      </c>
      <c r="AG46" s="59">
        <v>2.5950576178945469E-4</v>
      </c>
      <c r="AH46" s="60">
        <v>1.8392725292331517E-4</v>
      </c>
      <c r="AI46" s="60">
        <v>8.6403026068038083E-4</v>
      </c>
      <c r="AJ46" s="60">
        <v>6.152760793957351E-4</v>
      </c>
      <c r="AK46" s="60">
        <v>8.6454387107293753E-5</v>
      </c>
      <c r="AL46" s="60">
        <v>0</v>
      </c>
      <c r="AM46" s="60">
        <v>9.4631709305199527E-4</v>
      </c>
      <c r="AN46" s="60">
        <v>1.4140801168528212E-4</v>
      </c>
      <c r="AO46" s="60">
        <v>1.250655087317316E-4</v>
      </c>
      <c r="AP46" s="60">
        <v>0</v>
      </c>
      <c r="AQ46" s="60">
        <v>0</v>
      </c>
      <c r="AR46" s="58">
        <v>2.2451589936039128E-4</v>
      </c>
      <c r="AS46" s="58">
        <v>0</v>
      </c>
      <c r="AT46" s="60">
        <v>6.1131178000831902E-4</v>
      </c>
      <c r="AU46" s="60">
        <v>1.1947802248101363E-4</v>
      </c>
      <c r="AV46" s="60">
        <v>0</v>
      </c>
      <c r="AW46" s="60">
        <v>3.3284964550280645E-5</v>
      </c>
      <c r="AX46" s="60">
        <v>0</v>
      </c>
      <c r="AY46" s="60">
        <v>9.2598859936374026E-4</v>
      </c>
      <c r="AZ46" s="58">
        <v>7.4315613472691379E-4</v>
      </c>
      <c r="BA46" s="58">
        <v>1.7553898835247602E-4</v>
      </c>
    </row>
    <row r="47" spans="1:53" ht="15">
      <c r="A47" s="45" t="s">
        <v>213</v>
      </c>
      <c r="B47" s="60">
        <v>0</v>
      </c>
      <c r="C47" s="60">
        <v>9.9858203093526444E-5</v>
      </c>
      <c r="D47" s="60">
        <v>2.5449945501774737E-5</v>
      </c>
      <c r="E47" s="60">
        <v>2.4655332852806781E-4</v>
      </c>
      <c r="F47" s="59">
        <v>0</v>
      </c>
      <c r="G47" s="59">
        <v>1.1040258007968757E-3</v>
      </c>
      <c r="H47" s="60">
        <v>3.0265577788733325E-4</v>
      </c>
      <c r="I47" s="60">
        <v>5.0939875163156601E-4</v>
      </c>
      <c r="J47" s="60">
        <v>4.0315320684156862E-4</v>
      </c>
      <c r="K47" s="60">
        <v>0</v>
      </c>
      <c r="L47" s="58">
        <v>8.2914219359782652E-4</v>
      </c>
      <c r="M47" s="58">
        <v>0</v>
      </c>
      <c r="N47" s="58">
        <v>0</v>
      </c>
      <c r="O47" s="60">
        <v>0</v>
      </c>
      <c r="P47" s="60">
        <v>5.418598991577591E-4</v>
      </c>
      <c r="Q47" s="60">
        <v>0</v>
      </c>
      <c r="R47" s="60">
        <v>1.5398565232001777E-3</v>
      </c>
      <c r="S47" s="60">
        <v>0</v>
      </c>
      <c r="T47" s="60">
        <v>0</v>
      </c>
      <c r="U47" s="60">
        <v>0</v>
      </c>
      <c r="V47" s="60">
        <v>0</v>
      </c>
      <c r="W47" s="60">
        <v>1.2744598603952478E-3</v>
      </c>
      <c r="X47" s="60">
        <v>1.5720504525684313E-3</v>
      </c>
      <c r="Y47" s="60">
        <v>0</v>
      </c>
      <c r="Z47" s="60">
        <v>8.9316013130112996E-4</v>
      </c>
      <c r="AA47" s="60">
        <v>3.9867401530633363E-4</v>
      </c>
      <c r="AB47" s="60">
        <v>0</v>
      </c>
      <c r="AC47" s="60">
        <v>9.5392827374366052E-5</v>
      </c>
      <c r="AD47" s="60">
        <v>0</v>
      </c>
      <c r="AE47" s="60">
        <v>0</v>
      </c>
      <c r="AF47" s="60">
        <v>0</v>
      </c>
      <c r="AG47" s="59">
        <v>0</v>
      </c>
      <c r="AH47" s="60">
        <v>0</v>
      </c>
      <c r="AI47" s="60">
        <v>0</v>
      </c>
      <c r="AJ47" s="60">
        <v>1.216283160948672E-3</v>
      </c>
      <c r="AK47" s="60">
        <v>0</v>
      </c>
      <c r="AL47" s="60">
        <v>3.4010011100172473E-3</v>
      </c>
      <c r="AM47" s="60">
        <v>0</v>
      </c>
      <c r="AN47" s="60">
        <v>2.9755139674878699E-4</v>
      </c>
      <c r="AO47" s="60">
        <v>1.0839563006750416E-3</v>
      </c>
      <c r="AP47" s="60">
        <v>0</v>
      </c>
      <c r="AQ47" s="60">
        <v>1.5866803579942495E-3</v>
      </c>
      <c r="AR47" s="58">
        <v>0</v>
      </c>
      <c r="AS47" s="58">
        <v>0</v>
      </c>
      <c r="AT47" s="60">
        <v>0</v>
      </c>
      <c r="AU47" s="60">
        <v>8.0477921650220748E-4</v>
      </c>
      <c r="AV47" s="60">
        <v>1.1153051305413256E-3</v>
      </c>
      <c r="AW47" s="60">
        <v>8.0712226139169091E-4</v>
      </c>
      <c r="AX47" s="60">
        <v>0</v>
      </c>
      <c r="AY47" s="60">
        <v>0</v>
      </c>
      <c r="AZ47" s="58">
        <v>0</v>
      </c>
      <c r="BA47" s="58">
        <v>6.2309870405732567E-4</v>
      </c>
    </row>
    <row r="48" spans="1:53" ht="15">
      <c r="A48" s="45" t="s">
        <v>214</v>
      </c>
      <c r="B48" s="60">
        <v>0</v>
      </c>
      <c r="C48" s="60">
        <v>0</v>
      </c>
      <c r="D48" s="60">
        <v>0</v>
      </c>
      <c r="E48" s="60">
        <v>0</v>
      </c>
      <c r="F48" s="59">
        <v>7.9359928963624731E-5</v>
      </c>
      <c r="G48" s="59">
        <v>0</v>
      </c>
      <c r="H48" s="60">
        <v>2.0311865409475637E-4</v>
      </c>
      <c r="I48" s="60">
        <v>0</v>
      </c>
      <c r="J48" s="60">
        <v>0</v>
      </c>
      <c r="K48" s="60">
        <v>7.84980064583684E-4</v>
      </c>
      <c r="L48" s="58">
        <v>3.4497627479788175E-4</v>
      </c>
      <c r="M48" s="58">
        <v>0</v>
      </c>
      <c r="N48" s="58">
        <v>2.4632276484034654E-4</v>
      </c>
      <c r="O48" s="60">
        <v>2.8773023661808134E-4</v>
      </c>
      <c r="P48" s="60">
        <v>0</v>
      </c>
      <c r="Q48" s="60">
        <v>0</v>
      </c>
      <c r="R48" s="60">
        <v>9.9655745335644778E-4</v>
      </c>
      <c r="S48" s="60">
        <v>6.7117431280544395E-4</v>
      </c>
      <c r="T48" s="60">
        <v>0</v>
      </c>
      <c r="U48" s="60">
        <v>7.4612404297378612E-4</v>
      </c>
      <c r="V48" s="60">
        <v>0</v>
      </c>
      <c r="W48" s="60">
        <v>0</v>
      </c>
      <c r="X48" s="60">
        <v>1.5165269044256594E-4</v>
      </c>
      <c r="Y48" s="60">
        <v>0</v>
      </c>
      <c r="Z48" s="60">
        <v>4.0353012658305278E-4</v>
      </c>
      <c r="AA48" s="60">
        <v>6.0292670123549919E-4</v>
      </c>
      <c r="AB48" s="60">
        <v>0</v>
      </c>
      <c r="AC48" s="60">
        <v>0</v>
      </c>
      <c r="AD48" s="60">
        <v>3.995879118792709E-4</v>
      </c>
      <c r="AE48" s="60">
        <v>0</v>
      </c>
      <c r="AF48" s="60">
        <v>0</v>
      </c>
      <c r="AG48" s="59">
        <v>0</v>
      </c>
      <c r="AH48" s="60">
        <v>0</v>
      </c>
      <c r="AI48" s="60">
        <v>5.816477300168623E-4</v>
      </c>
      <c r="AJ48" s="60">
        <v>1.7916444128624075E-4</v>
      </c>
      <c r="AK48" s="60">
        <v>6.3346229351324973E-4</v>
      </c>
      <c r="AL48" s="60">
        <v>2.363797981507008E-5</v>
      </c>
      <c r="AM48" s="60">
        <v>0</v>
      </c>
      <c r="AN48" s="60">
        <v>0</v>
      </c>
      <c r="AO48" s="60">
        <v>0</v>
      </c>
      <c r="AP48" s="60">
        <v>0</v>
      </c>
      <c r="AQ48" s="60">
        <v>0</v>
      </c>
      <c r="AR48" s="58">
        <v>1.3366084539416924E-4</v>
      </c>
      <c r="AS48" s="58">
        <v>1.1460803642205883E-4</v>
      </c>
      <c r="AT48" s="60">
        <v>2.0396171295189019E-4</v>
      </c>
      <c r="AU48" s="60">
        <v>1.02741516288698E-4</v>
      </c>
      <c r="AV48" s="60">
        <v>0</v>
      </c>
      <c r="AW48" s="60">
        <v>4.7953528290774596E-4</v>
      </c>
      <c r="AX48" s="60">
        <v>0</v>
      </c>
      <c r="AY48" s="60">
        <v>0</v>
      </c>
      <c r="AZ48" s="58">
        <v>2.041949830254058E-4</v>
      </c>
      <c r="BA48" s="58">
        <v>3.9389767832233866E-4</v>
      </c>
    </row>
    <row r="49" spans="1:53">
      <c r="A49" s="61" t="s">
        <v>21</v>
      </c>
      <c r="B49" s="60">
        <v>3</v>
      </c>
      <c r="C49" s="60">
        <v>3.0000000000000004</v>
      </c>
      <c r="D49" s="60">
        <v>3.0000000000000004</v>
      </c>
      <c r="E49" s="60">
        <v>2.9999999999999996</v>
      </c>
      <c r="F49" s="59">
        <v>3</v>
      </c>
      <c r="G49" s="59">
        <v>3</v>
      </c>
      <c r="H49" s="60">
        <v>3</v>
      </c>
      <c r="I49" s="60">
        <v>2.9999999999999996</v>
      </c>
      <c r="J49" s="60">
        <v>3.0000000000000004</v>
      </c>
      <c r="K49" s="60">
        <v>3.0000000000000004</v>
      </c>
      <c r="L49" s="58">
        <v>3.0000000000000004</v>
      </c>
      <c r="M49" s="58">
        <v>3.0000000000000004</v>
      </c>
      <c r="N49" s="58">
        <v>3</v>
      </c>
      <c r="O49" s="60">
        <v>2.9999999999999991</v>
      </c>
      <c r="P49" s="60">
        <v>3</v>
      </c>
      <c r="Q49" s="60">
        <v>2.9999999999999996</v>
      </c>
      <c r="R49" s="60">
        <v>2.9999999999999996</v>
      </c>
      <c r="S49" s="60">
        <v>3.0000000000000004</v>
      </c>
      <c r="T49" s="60">
        <v>3</v>
      </c>
      <c r="U49" s="60">
        <v>2.9999999999999991</v>
      </c>
      <c r="V49" s="60">
        <v>3.0000000000000004</v>
      </c>
      <c r="W49" s="60">
        <v>3</v>
      </c>
      <c r="X49" s="60">
        <v>3</v>
      </c>
      <c r="Y49" s="60">
        <v>3</v>
      </c>
      <c r="Z49" s="60">
        <v>3.0000000000000004</v>
      </c>
      <c r="AA49" s="60">
        <v>3.0000000000000004</v>
      </c>
      <c r="AB49" s="60">
        <v>3.0000000000000004</v>
      </c>
      <c r="AC49" s="60">
        <v>3.0000000000000004</v>
      </c>
      <c r="AD49" s="60">
        <v>3</v>
      </c>
      <c r="AE49" s="60">
        <v>3</v>
      </c>
      <c r="AF49" s="60">
        <v>3</v>
      </c>
      <c r="AG49" s="59">
        <v>3</v>
      </c>
      <c r="AH49" s="60">
        <v>2.9999999999999996</v>
      </c>
      <c r="AI49" s="60">
        <v>2.9999999999999991</v>
      </c>
      <c r="AJ49" s="60">
        <v>2.9999999999999996</v>
      </c>
      <c r="AK49" s="60">
        <v>3.0000000000000004</v>
      </c>
      <c r="AL49" s="60">
        <v>2.9999999999999996</v>
      </c>
      <c r="AM49" s="60">
        <v>3</v>
      </c>
      <c r="AN49" s="60">
        <v>3.0000000000000009</v>
      </c>
      <c r="AO49" s="60">
        <v>3.0000000000000009</v>
      </c>
      <c r="AP49" s="60">
        <v>3</v>
      </c>
      <c r="AQ49" s="60">
        <v>2.9999999999999996</v>
      </c>
      <c r="AR49" s="58">
        <v>3.0000000000000009</v>
      </c>
      <c r="AS49" s="58">
        <v>2.9999999999999996</v>
      </c>
      <c r="AT49" s="60">
        <v>2.9999999999999996</v>
      </c>
      <c r="AU49" s="60">
        <v>3.0000000000000004</v>
      </c>
      <c r="AV49" s="60">
        <v>3.0000000000000004</v>
      </c>
      <c r="AW49" s="60">
        <v>3</v>
      </c>
      <c r="AX49" s="60">
        <v>3.0000000000000004</v>
      </c>
      <c r="AY49" s="60">
        <v>3.0000000000000004</v>
      </c>
      <c r="AZ49" s="58">
        <v>2.9999999999999991</v>
      </c>
      <c r="BA49" s="58">
        <v>3</v>
      </c>
    </row>
    <row r="50" spans="1:53">
      <c r="A50" s="45"/>
      <c r="AZ50" s="58"/>
      <c r="BA50" s="58"/>
    </row>
    <row r="51" spans="1:53" ht="15">
      <c r="A51" s="45" t="s">
        <v>215</v>
      </c>
    </row>
    <row r="52" spans="1:53" ht="18">
      <c r="A52" s="53" t="s">
        <v>216</v>
      </c>
      <c r="B52" s="62">
        <v>5.7388313795112431</v>
      </c>
      <c r="C52" s="62">
        <v>5.6130849770726376</v>
      </c>
      <c r="D52" s="62">
        <v>5.4152888808010839</v>
      </c>
      <c r="E52" s="62">
        <v>5.5016074268013284</v>
      </c>
      <c r="F52" s="54">
        <v>6.5558422177756217</v>
      </c>
      <c r="G52" s="54">
        <v>6.7675786648297009</v>
      </c>
      <c r="H52" s="62">
        <v>3.8968146892750397</v>
      </c>
      <c r="I52" s="62">
        <v>4.2507346342634982</v>
      </c>
      <c r="J52" s="62">
        <v>3.6466477838599758</v>
      </c>
      <c r="K52" s="62">
        <v>3.7746579934944529</v>
      </c>
      <c r="L52" s="25">
        <v>2.5192694703627732</v>
      </c>
      <c r="M52" s="25">
        <v>2.0391881009981851</v>
      </c>
      <c r="N52" s="25">
        <v>2.154317954094044</v>
      </c>
      <c r="O52" s="62">
        <v>4.3620725151076298</v>
      </c>
      <c r="P52" s="62">
        <v>5.0225334684026777</v>
      </c>
      <c r="Q52" s="62">
        <v>4.9922574484992168</v>
      </c>
      <c r="R52" s="62">
        <v>5.0765517357244532</v>
      </c>
      <c r="S52" s="62">
        <v>3.2778547544979677</v>
      </c>
      <c r="T52" s="62">
        <v>2.8279509631074666</v>
      </c>
      <c r="U52" s="62">
        <v>3.80989374750455</v>
      </c>
      <c r="V52" s="62">
        <v>3.1278352858023202</v>
      </c>
      <c r="W52" s="62">
        <v>4.8688250778003956</v>
      </c>
      <c r="X52" s="62">
        <v>4.274425358289756</v>
      </c>
      <c r="Y52" s="62">
        <v>4.3351069178743469</v>
      </c>
      <c r="Z52" s="62">
        <v>4.544771073071467</v>
      </c>
      <c r="AA52" s="62">
        <v>4.6916749346542233</v>
      </c>
      <c r="AB52" s="62">
        <v>4.1205856864631016</v>
      </c>
      <c r="AC52" s="62">
        <v>3.9849442680526974</v>
      </c>
      <c r="AD52" s="62">
        <v>4.1884096551506245</v>
      </c>
      <c r="AE52" s="62">
        <v>3.1363642364511914</v>
      </c>
      <c r="AF52" s="62">
        <v>3.1885927539444223</v>
      </c>
      <c r="AG52" s="54">
        <v>2.8491310093796498</v>
      </c>
      <c r="AH52" s="62">
        <v>3.4155198376879654</v>
      </c>
      <c r="AI52" s="62">
        <v>3.9910669583516363</v>
      </c>
      <c r="AJ52" s="62">
        <v>3.4342792524891537</v>
      </c>
      <c r="AK52" s="62">
        <v>4.2608162559590559</v>
      </c>
      <c r="AL52" s="62">
        <v>3.8587791867889436</v>
      </c>
      <c r="AM52" s="62">
        <v>4.0998579012591989</v>
      </c>
      <c r="AN52" s="62">
        <v>3.7817546111512934</v>
      </c>
      <c r="AO52" s="62">
        <v>4.4063694992293128</v>
      </c>
      <c r="AP52" s="62">
        <v>3.4782070371028291</v>
      </c>
      <c r="AQ52" s="62">
        <v>4.2280314123974936</v>
      </c>
      <c r="AR52" s="25">
        <v>2.0106698972714914</v>
      </c>
      <c r="AS52" s="25">
        <v>1.9291365133067491</v>
      </c>
      <c r="AT52" s="62">
        <v>3.9120737982459666</v>
      </c>
      <c r="AU52" s="62">
        <v>4.3354665262715617</v>
      </c>
      <c r="AV52" s="62">
        <v>4.2905764894271812</v>
      </c>
      <c r="AW52" s="62">
        <v>3.664741250542384</v>
      </c>
      <c r="AX52" s="62">
        <v>3.7829515945442864</v>
      </c>
      <c r="AY52" s="62">
        <v>3.4906305426104693</v>
      </c>
      <c r="AZ52" s="25">
        <v>2.3154868973527174</v>
      </c>
      <c r="BA52" s="25">
        <v>2.0501920502321025</v>
      </c>
    </row>
    <row r="53" spans="1:53">
      <c r="A53" s="53" t="s">
        <v>22</v>
      </c>
      <c r="B53" s="62">
        <v>14.94075358504689</v>
      </c>
      <c r="C53" s="62">
        <v>15.692052552801556</v>
      </c>
      <c r="D53" s="62">
        <v>15.660734858496362</v>
      </c>
      <c r="E53" s="62">
        <v>15.769268401517019</v>
      </c>
      <c r="F53" s="54">
        <v>14.179144877372785</v>
      </c>
      <c r="G53" s="54">
        <v>14.547714465194186</v>
      </c>
      <c r="H53" s="62">
        <v>10.174662890961001</v>
      </c>
      <c r="I53" s="62">
        <v>10.03908908101908</v>
      </c>
      <c r="J53" s="62">
        <v>10.198374836803763</v>
      </c>
      <c r="K53" s="62">
        <v>10.296185230365831</v>
      </c>
      <c r="L53" s="25">
        <v>11.341642859387408</v>
      </c>
      <c r="M53" s="25">
        <v>11.721842651850821</v>
      </c>
      <c r="N53" s="25">
        <v>11.831243395938053</v>
      </c>
      <c r="O53" s="62">
        <v>13.690402020059723</v>
      </c>
      <c r="P53" s="62">
        <v>13.864388195444365</v>
      </c>
      <c r="Q53" s="62">
        <v>13.774831981913778</v>
      </c>
      <c r="R53" s="62">
        <v>13.705580018244893</v>
      </c>
      <c r="S53" s="62">
        <v>11.182232147486758</v>
      </c>
      <c r="T53" s="62">
        <v>12.410376736158133</v>
      </c>
      <c r="U53" s="62">
        <v>9.4677784419107809</v>
      </c>
      <c r="V53" s="62">
        <v>10.100726720235471</v>
      </c>
      <c r="W53" s="62">
        <v>10.594002233599932</v>
      </c>
      <c r="X53" s="62">
        <v>11.72137105346013</v>
      </c>
      <c r="Y53" s="62">
        <v>11.467066932534557</v>
      </c>
      <c r="Z53" s="62">
        <v>11.716901266020455</v>
      </c>
      <c r="AA53" s="62">
        <v>11.84321026306648</v>
      </c>
      <c r="AB53" s="62">
        <v>10.313203224635021</v>
      </c>
      <c r="AC53" s="62">
        <v>9.9453597515948022</v>
      </c>
      <c r="AD53" s="62">
        <v>10.274072028119658</v>
      </c>
      <c r="AE53" s="62">
        <v>14.390951969359136</v>
      </c>
      <c r="AF53" s="62">
        <v>13.92535429322017</v>
      </c>
      <c r="AG53" s="54">
        <v>13.53171793450945</v>
      </c>
      <c r="AH53" s="62">
        <v>13.661454631793426</v>
      </c>
      <c r="AI53" s="62">
        <v>10.882250266938147</v>
      </c>
      <c r="AJ53" s="62">
        <v>11.176074028174973</v>
      </c>
      <c r="AK53" s="62">
        <v>10.642917163719018</v>
      </c>
      <c r="AL53" s="62">
        <v>10.842289024755743</v>
      </c>
      <c r="AM53" s="62">
        <v>11.457555060506436</v>
      </c>
      <c r="AN53" s="62">
        <v>11.013199360072624</v>
      </c>
      <c r="AO53" s="62">
        <v>10.83554151063681</v>
      </c>
      <c r="AP53" s="62">
        <v>11.914645741831341</v>
      </c>
      <c r="AQ53" s="62">
        <v>11.432318507695948</v>
      </c>
      <c r="AR53" s="25">
        <v>13.312104672661304</v>
      </c>
      <c r="AS53" s="25">
        <v>12.684672245742151</v>
      </c>
      <c r="AT53" s="62">
        <v>13.968832027134017</v>
      </c>
      <c r="AU53" s="62">
        <v>11.965743339987798</v>
      </c>
      <c r="AV53" s="62">
        <v>11.467737506139493</v>
      </c>
      <c r="AW53" s="62">
        <v>11.421093484619469</v>
      </c>
      <c r="AX53" s="62">
        <v>11.547322258126259</v>
      </c>
      <c r="AY53" s="62">
        <v>11.718666487347727</v>
      </c>
      <c r="AZ53" s="25">
        <v>13.004816001662272</v>
      </c>
      <c r="BA53" s="25">
        <v>12.799440780858362</v>
      </c>
    </row>
    <row r="54" spans="1:53" ht="15">
      <c r="A54" s="42" t="s">
        <v>217</v>
      </c>
      <c r="B54" s="63">
        <v>0.25685727795413343</v>
      </c>
      <c r="C54" s="63">
        <v>0.24350021871245894</v>
      </c>
      <c r="D54" s="63">
        <v>0.23731424709465215</v>
      </c>
      <c r="E54" s="63">
        <v>0.23893027558170657</v>
      </c>
      <c r="F54" s="63">
        <v>0.29381101694493655</v>
      </c>
      <c r="G54" s="63">
        <v>0.29508349048120236</v>
      </c>
      <c r="H54" s="63">
        <v>0.2563033293160687</v>
      </c>
      <c r="I54" s="63">
        <v>0.2758932003506121</v>
      </c>
      <c r="J54" s="63">
        <v>0.24343277817150366</v>
      </c>
      <c r="K54" s="63">
        <v>0.24805845186040618</v>
      </c>
      <c r="L54" s="28">
        <v>0.1665826859936064</v>
      </c>
      <c r="M54" s="28">
        <v>0.13535328013610742</v>
      </c>
      <c r="N54" s="28">
        <v>0.14078320702275626</v>
      </c>
      <c r="O54" s="63">
        <v>0.22282510842323153</v>
      </c>
      <c r="P54" s="63">
        <v>0.24584075221012056</v>
      </c>
      <c r="Q54" s="63">
        <v>0.24592124738388801</v>
      </c>
      <c r="R54" s="63">
        <v>0.24998330834779542</v>
      </c>
      <c r="S54" s="63">
        <v>0.2087184826075407</v>
      </c>
      <c r="T54" s="63">
        <v>0.17015755587337208</v>
      </c>
      <c r="U54" s="63">
        <v>0.26584173184832782</v>
      </c>
      <c r="V54" s="63">
        <v>0.21792550539008218</v>
      </c>
      <c r="W54" s="63">
        <v>0.29256355617287705</v>
      </c>
      <c r="X54" s="63">
        <v>0.24707111175959642</v>
      </c>
      <c r="Y54" s="63">
        <v>0.25383479095949008</v>
      </c>
      <c r="Z54" s="63">
        <v>0.25872892379587792</v>
      </c>
      <c r="AA54" s="63">
        <v>0.26279425688973063</v>
      </c>
      <c r="AB54" s="63">
        <v>0.26445120392586741</v>
      </c>
      <c r="AC54" s="63">
        <v>0.26500533939378612</v>
      </c>
      <c r="AD54" s="63">
        <v>0.26838481605642261</v>
      </c>
      <c r="AE54" s="63">
        <v>0.16395835931964212</v>
      </c>
      <c r="AF54" s="63">
        <v>0.17084334886093316</v>
      </c>
      <c r="AG54" s="63">
        <v>0.15928564291202829</v>
      </c>
      <c r="AH54" s="63">
        <v>0.18365483918078829</v>
      </c>
      <c r="AI54" s="63">
        <v>0.24813106159226817</v>
      </c>
      <c r="AJ54" s="63">
        <v>0.21661568243039789</v>
      </c>
      <c r="AK54" s="63">
        <v>0.2648395963446144</v>
      </c>
      <c r="AL54" s="63">
        <v>0.24257128912049641</v>
      </c>
      <c r="AM54" s="63">
        <v>0.24356596373448944</v>
      </c>
      <c r="AN54" s="63">
        <v>0.23605392821460416</v>
      </c>
      <c r="AO54" s="63">
        <v>0.26789849663954096</v>
      </c>
      <c r="AP54" s="63">
        <v>0.20803976590572357</v>
      </c>
      <c r="AQ54" s="63">
        <v>0.24969524590330403</v>
      </c>
      <c r="AR54" s="28">
        <v>0.11965131054920146</v>
      </c>
      <c r="AS54" s="28">
        <v>0.12037833060051942</v>
      </c>
      <c r="AT54" s="63">
        <v>0.2012835407691638</v>
      </c>
      <c r="AU54" s="63">
        <v>0.2458723552033909</v>
      </c>
      <c r="AV54" s="63">
        <v>0.25187313217518281</v>
      </c>
      <c r="AW54" s="63">
        <v>0.22404723995030376</v>
      </c>
      <c r="AX54" s="63">
        <v>0.22767618697070102</v>
      </c>
      <c r="AY54" s="63">
        <v>0.21137933556210906</v>
      </c>
      <c r="AZ54" s="28">
        <v>0.13809177900491293</v>
      </c>
      <c r="BA54" s="28">
        <v>0.1259779722582601</v>
      </c>
    </row>
    <row r="55" spans="1:53" ht="15">
      <c r="A55" s="55" t="s">
        <v>225</v>
      </c>
      <c r="AZ55" s="25"/>
      <c r="BA55" s="25"/>
    </row>
    <row r="56" spans="1:53">
      <c r="A56" s="82" t="s">
        <v>143</v>
      </c>
      <c r="B56" s="82"/>
      <c r="C56" s="82"/>
    </row>
    <row r="57" spans="1:53" ht="15">
      <c r="A57" s="82" t="s">
        <v>218</v>
      </c>
      <c r="B57" s="82"/>
      <c r="C57" s="82"/>
    </row>
    <row r="60" spans="1:53" ht="15">
      <c r="A60" s="79" t="s">
        <v>226</v>
      </c>
      <c r="B60" s="1"/>
    </row>
    <row r="61" spans="1:53" ht="15">
      <c r="A61" t="s">
        <v>176</v>
      </c>
      <c r="B61" s="1"/>
    </row>
    <row r="62" spans="1:53" ht="15">
      <c r="A62" s="20" t="s">
        <v>180</v>
      </c>
      <c r="B62" s="1"/>
    </row>
    <row r="63" spans="1:53">
      <c r="A63" s="1"/>
      <c r="B63" s="1"/>
    </row>
    <row r="64" spans="1:53">
      <c r="A64" s="1"/>
      <c r="B64" s="1"/>
    </row>
    <row r="65" spans="1:2">
      <c r="A65" s="1"/>
      <c r="B65" s="1"/>
    </row>
    <row r="66" spans="1:2">
      <c r="A66" s="1"/>
      <c r="B66" s="1"/>
    </row>
  </sheetData>
  <mergeCells count="21">
    <mergeCell ref="A57:C57"/>
    <mergeCell ref="A56:C56"/>
    <mergeCell ref="AH9:AL9"/>
    <mergeCell ref="H9:N9"/>
    <mergeCell ref="AM9:AS9"/>
    <mergeCell ref="AT9:BA9"/>
    <mergeCell ref="AE9:AG9"/>
    <mergeCell ref="S9:V9"/>
    <mergeCell ref="O9:R9"/>
    <mergeCell ref="B9:G9"/>
    <mergeCell ref="AB9:AD9"/>
    <mergeCell ref="W9:AA9"/>
    <mergeCell ref="AB8:AD8"/>
    <mergeCell ref="AE8:AG8"/>
    <mergeCell ref="AH8:AL8"/>
    <mergeCell ref="AM8:BA8"/>
    <mergeCell ref="B8:G8"/>
    <mergeCell ref="H8:N8"/>
    <mergeCell ref="O8:R8"/>
    <mergeCell ref="S8:V8"/>
    <mergeCell ref="W8:AA8"/>
  </mergeCells>
  <phoneticPr fontId="21" type="noConversion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CAD1E-005D-4D13-B7E3-D3A146EB5F38}">
  <dimension ref="A7:DF69"/>
  <sheetViews>
    <sheetView zoomScaleNormal="100" workbookViewId="0">
      <pane xSplit="1" ySplit="11" topLeftCell="B58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6640625" defaultRowHeight="14"/>
  <cols>
    <col min="1" max="1" width="12.5" style="44" customWidth="1"/>
    <col min="2" max="7" width="8.33203125" style="13" customWidth="1"/>
    <col min="8" max="10" width="8.33203125" style="55" customWidth="1"/>
    <col min="11" max="16" width="8.33203125" style="13" customWidth="1"/>
    <col min="17" max="21" width="8.33203125" style="55" customWidth="1"/>
    <col min="22" max="22" width="8.5" style="55" customWidth="1"/>
    <col min="23" max="23" width="8.33203125" style="55" customWidth="1"/>
    <col min="24" max="30" width="8.33203125" style="13" customWidth="1"/>
    <col min="31" max="34" width="8.33203125" style="55" customWidth="1"/>
    <col min="35" max="35" width="8.5" style="55" customWidth="1"/>
    <col min="36" max="40" width="8.33203125" style="13" customWidth="1"/>
    <col min="41" max="41" width="8.1640625" style="13" customWidth="1"/>
    <col min="42" max="50" width="8.33203125" style="55" customWidth="1"/>
    <col min="51" max="56" width="8.33203125" style="13" customWidth="1"/>
    <col min="57" max="60" width="8.33203125" style="55" customWidth="1"/>
    <col min="61" max="66" width="8.33203125" style="13" customWidth="1"/>
    <col min="67" max="72" width="8.33203125" style="55" customWidth="1"/>
    <col min="73" max="74" width="8.33203125" style="13" customWidth="1"/>
    <col min="75" max="75" width="8.1640625" style="13" customWidth="1"/>
    <col min="76" max="76" width="8.5" style="13" customWidth="1"/>
    <col min="77" max="77" width="8.33203125" style="13" customWidth="1"/>
    <col min="78" max="85" width="8.33203125" style="55" customWidth="1"/>
    <col min="86" max="97" width="8.33203125" style="13" customWidth="1"/>
    <col min="98" max="106" width="8.33203125" style="55" customWidth="1"/>
    <col min="107" max="110" width="8.33203125" style="13" customWidth="1"/>
    <col min="111" max="16384" width="8.6640625" style="8"/>
  </cols>
  <sheetData>
    <row r="7" spans="1:110">
      <c r="A7" s="42" t="s">
        <v>227</v>
      </c>
      <c r="B7" s="30"/>
      <c r="C7" s="30"/>
      <c r="D7" s="30"/>
      <c r="E7" s="30"/>
      <c r="F7" s="30"/>
      <c r="G7" s="30"/>
      <c r="H7" s="43"/>
      <c r="I7" s="43"/>
      <c r="J7" s="43"/>
      <c r="K7" s="30"/>
      <c r="L7" s="30"/>
      <c r="M7" s="30"/>
      <c r="N7" s="30"/>
      <c r="O7" s="30"/>
      <c r="P7" s="30"/>
      <c r="Q7" s="43"/>
      <c r="R7" s="43"/>
      <c r="S7" s="43"/>
      <c r="T7" s="43"/>
      <c r="U7" s="43"/>
      <c r="V7" s="43"/>
      <c r="W7" s="43"/>
      <c r="X7" s="30"/>
      <c r="Y7" s="30"/>
      <c r="Z7" s="30"/>
      <c r="AA7" s="30"/>
      <c r="AB7" s="30"/>
      <c r="AC7" s="30"/>
      <c r="AD7" s="30"/>
      <c r="AE7" s="43"/>
      <c r="AF7" s="43"/>
      <c r="AG7" s="43"/>
      <c r="AH7" s="43"/>
      <c r="AI7" s="43"/>
      <c r="AJ7" s="30"/>
      <c r="AK7" s="30"/>
      <c r="AL7" s="30"/>
      <c r="AM7" s="30"/>
      <c r="AN7" s="30"/>
      <c r="AO7" s="30"/>
      <c r="AP7" s="43"/>
      <c r="AQ7" s="43"/>
      <c r="AR7" s="43"/>
      <c r="AS7" s="43"/>
      <c r="AT7" s="43"/>
      <c r="AU7" s="43"/>
      <c r="AV7" s="43"/>
      <c r="AW7" s="43"/>
      <c r="AX7" s="43"/>
      <c r="AY7" s="30"/>
      <c r="AZ7" s="30"/>
      <c r="BA7" s="30"/>
      <c r="BB7" s="30"/>
      <c r="BC7" s="30"/>
      <c r="BD7" s="30"/>
      <c r="BE7" s="43"/>
      <c r="BF7" s="43"/>
      <c r="BG7" s="43"/>
      <c r="BH7" s="43"/>
      <c r="BI7" s="30"/>
      <c r="BJ7" s="30"/>
      <c r="BK7" s="30"/>
      <c r="BL7" s="30"/>
      <c r="BM7" s="30"/>
      <c r="BN7" s="30"/>
      <c r="BO7" s="43"/>
      <c r="BP7" s="43"/>
      <c r="BQ7" s="43"/>
      <c r="BR7" s="43"/>
      <c r="BS7" s="43"/>
      <c r="BT7" s="43"/>
      <c r="BU7" s="30"/>
      <c r="BV7" s="30"/>
      <c r="BW7" s="30"/>
      <c r="BX7" s="30"/>
      <c r="BY7" s="30"/>
      <c r="BZ7" s="43"/>
      <c r="CA7" s="43"/>
      <c r="CB7" s="43"/>
      <c r="CC7" s="43"/>
      <c r="CD7" s="43"/>
      <c r="CE7" s="43"/>
      <c r="CF7" s="43"/>
      <c r="CG7" s="43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43"/>
      <c r="CU7" s="43"/>
      <c r="CV7" s="43"/>
      <c r="CW7" s="43"/>
      <c r="CX7" s="43"/>
      <c r="CY7" s="43"/>
      <c r="CZ7" s="43"/>
      <c r="DA7" s="43"/>
      <c r="DB7" s="43"/>
      <c r="DC7" s="30"/>
      <c r="DD7" s="30"/>
      <c r="DE7" s="30"/>
      <c r="DF7" s="30"/>
    </row>
    <row r="8" spans="1:110" s="7" customFormat="1">
      <c r="A8" s="44"/>
      <c r="B8" s="81" t="s">
        <v>166</v>
      </c>
      <c r="C8" s="81"/>
      <c r="D8" s="81"/>
      <c r="E8" s="81"/>
      <c r="F8" s="81"/>
      <c r="G8" s="81"/>
      <c r="H8" s="80" t="s">
        <v>166</v>
      </c>
      <c r="I8" s="80"/>
      <c r="J8" s="80"/>
      <c r="K8" s="80"/>
      <c r="L8" s="80"/>
      <c r="M8" s="80"/>
      <c r="N8" s="80"/>
      <c r="O8" s="80"/>
      <c r="P8" s="80"/>
      <c r="Q8" s="80" t="s">
        <v>167</v>
      </c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 t="s">
        <v>167</v>
      </c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 t="s">
        <v>167</v>
      </c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 t="s">
        <v>168</v>
      </c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1" t="s">
        <v>168</v>
      </c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 t="s">
        <v>168</v>
      </c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</row>
    <row r="9" spans="1:110" s="7" customFormat="1">
      <c r="A9" s="44" t="s">
        <v>33</v>
      </c>
      <c r="B9" s="81" t="s">
        <v>109</v>
      </c>
      <c r="C9" s="81"/>
      <c r="D9" s="81"/>
      <c r="E9" s="81"/>
      <c r="F9" s="81"/>
      <c r="G9" s="81"/>
      <c r="H9" s="80" t="s">
        <v>47</v>
      </c>
      <c r="I9" s="80"/>
      <c r="J9" s="80"/>
      <c r="K9" s="80"/>
      <c r="L9" s="80"/>
      <c r="M9" s="80"/>
      <c r="N9" s="80"/>
      <c r="O9" s="80"/>
      <c r="P9" s="80"/>
      <c r="Q9" s="80" t="s">
        <v>44</v>
      </c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 t="s">
        <v>174</v>
      </c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 t="s">
        <v>175</v>
      </c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 t="s">
        <v>35</v>
      </c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 t="s">
        <v>45</v>
      </c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1" t="s">
        <v>89</v>
      </c>
      <c r="CK9" s="81"/>
      <c r="CL9" s="81"/>
      <c r="CM9" s="81"/>
      <c r="CN9" s="81"/>
      <c r="CO9" s="81"/>
      <c r="CP9" s="81"/>
      <c r="CQ9" s="81"/>
      <c r="CR9" s="80" t="s">
        <v>46</v>
      </c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</row>
    <row r="10" spans="1:110">
      <c r="A10" s="45" t="s">
        <v>34</v>
      </c>
      <c r="B10" s="46">
        <v>1</v>
      </c>
      <c r="C10" s="46">
        <v>2</v>
      </c>
      <c r="D10" s="46">
        <v>3</v>
      </c>
      <c r="E10" s="46">
        <v>4</v>
      </c>
      <c r="F10" s="46">
        <v>5</v>
      </c>
      <c r="G10" s="46">
        <v>6</v>
      </c>
      <c r="H10" s="46">
        <v>1</v>
      </c>
      <c r="I10" s="46">
        <v>2</v>
      </c>
      <c r="J10" s="46">
        <v>3</v>
      </c>
      <c r="K10" s="46">
        <v>4</v>
      </c>
      <c r="L10" s="46">
        <v>5</v>
      </c>
      <c r="M10" s="46">
        <v>6</v>
      </c>
      <c r="N10" s="46">
        <v>7</v>
      </c>
      <c r="O10" s="46">
        <v>8</v>
      </c>
      <c r="P10" s="46">
        <v>9</v>
      </c>
      <c r="Q10" s="46">
        <v>1</v>
      </c>
      <c r="R10" s="46">
        <v>2</v>
      </c>
      <c r="S10" s="46">
        <v>3</v>
      </c>
      <c r="T10" s="46">
        <v>4</v>
      </c>
      <c r="U10" s="46">
        <v>5</v>
      </c>
      <c r="V10" s="46">
        <v>6</v>
      </c>
      <c r="W10" s="46">
        <v>7</v>
      </c>
      <c r="X10" s="46">
        <v>8</v>
      </c>
      <c r="Y10" s="46">
        <v>9</v>
      </c>
      <c r="Z10" s="46">
        <v>10</v>
      </c>
      <c r="AA10" s="46">
        <v>11</v>
      </c>
      <c r="AB10" s="46">
        <v>12</v>
      </c>
      <c r="AC10" s="46">
        <v>13</v>
      </c>
      <c r="AD10" s="46">
        <v>14</v>
      </c>
      <c r="AE10" s="46">
        <v>1</v>
      </c>
      <c r="AF10" s="46">
        <v>2</v>
      </c>
      <c r="AG10" s="46">
        <v>3</v>
      </c>
      <c r="AH10" s="46">
        <v>4</v>
      </c>
      <c r="AI10" s="46">
        <v>5</v>
      </c>
      <c r="AJ10" s="46">
        <v>6</v>
      </c>
      <c r="AK10" s="46">
        <v>7</v>
      </c>
      <c r="AL10" s="46">
        <v>8</v>
      </c>
      <c r="AM10" s="46">
        <v>9</v>
      </c>
      <c r="AN10" s="46">
        <v>10</v>
      </c>
      <c r="AO10" s="46">
        <v>11</v>
      </c>
      <c r="AP10" s="46">
        <v>1</v>
      </c>
      <c r="AQ10" s="46">
        <v>2</v>
      </c>
      <c r="AR10" s="46">
        <v>3</v>
      </c>
      <c r="AS10" s="46">
        <v>4</v>
      </c>
      <c r="AT10" s="46">
        <v>5</v>
      </c>
      <c r="AU10" s="46">
        <v>6</v>
      </c>
      <c r="AV10" s="46">
        <v>7</v>
      </c>
      <c r="AW10" s="46">
        <v>8</v>
      </c>
      <c r="AX10" s="46">
        <v>9</v>
      </c>
      <c r="AY10" s="46">
        <v>10</v>
      </c>
      <c r="AZ10" s="46">
        <v>11</v>
      </c>
      <c r="BA10" s="46">
        <v>12</v>
      </c>
      <c r="BB10" s="46">
        <v>13</v>
      </c>
      <c r="BC10" s="46">
        <v>14</v>
      </c>
      <c r="BD10" s="46">
        <v>15</v>
      </c>
      <c r="BE10" s="46">
        <v>1</v>
      </c>
      <c r="BF10" s="46">
        <v>2</v>
      </c>
      <c r="BG10" s="46">
        <v>3</v>
      </c>
      <c r="BH10" s="46">
        <v>4</v>
      </c>
      <c r="BI10" s="46">
        <v>5</v>
      </c>
      <c r="BJ10" s="46">
        <v>6</v>
      </c>
      <c r="BK10" s="46">
        <v>7</v>
      </c>
      <c r="BL10" s="46">
        <v>8</v>
      </c>
      <c r="BM10" s="46">
        <v>9</v>
      </c>
      <c r="BN10" s="46">
        <v>10</v>
      </c>
      <c r="BO10" s="46">
        <v>11</v>
      </c>
      <c r="BP10" s="46">
        <v>12</v>
      </c>
      <c r="BQ10" s="46">
        <v>13</v>
      </c>
      <c r="BR10" s="46">
        <v>14</v>
      </c>
      <c r="BS10" s="46">
        <v>15</v>
      </c>
      <c r="BT10" s="46">
        <v>16</v>
      </c>
      <c r="BU10" s="46">
        <v>17</v>
      </c>
      <c r="BV10" s="46">
        <v>1</v>
      </c>
      <c r="BW10" s="46">
        <v>2</v>
      </c>
      <c r="BX10" s="46">
        <v>3</v>
      </c>
      <c r="BY10" s="46">
        <v>1</v>
      </c>
      <c r="BZ10" s="46">
        <v>2</v>
      </c>
      <c r="CA10" s="46">
        <v>3</v>
      </c>
      <c r="CB10" s="46">
        <v>4</v>
      </c>
      <c r="CC10" s="46">
        <v>5</v>
      </c>
      <c r="CD10" s="46">
        <v>6</v>
      </c>
      <c r="CE10" s="46">
        <v>1</v>
      </c>
      <c r="CF10" s="46">
        <v>2</v>
      </c>
      <c r="CG10" s="46">
        <v>3</v>
      </c>
      <c r="CH10" s="46">
        <v>4</v>
      </c>
      <c r="CI10" s="46">
        <v>5</v>
      </c>
      <c r="CJ10" s="46">
        <v>1</v>
      </c>
      <c r="CK10" s="46">
        <v>2</v>
      </c>
      <c r="CL10" s="46">
        <v>3</v>
      </c>
      <c r="CM10" s="46">
        <v>4</v>
      </c>
      <c r="CN10" s="46">
        <v>5</v>
      </c>
      <c r="CO10" s="46">
        <v>6</v>
      </c>
      <c r="CP10" s="46">
        <v>1</v>
      </c>
      <c r="CQ10" s="46">
        <v>2</v>
      </c>
      <c r="CR10" s="46">
        <v>1</v>
      </c>
      <c r="CS10" s="46">
        <v>1</v>
      </c>
      <c r="CT10" s="46">
        <v>2</v>
      </c>
      <c r="CU10" s="46">
        <v>3</v>
      </c>
      <c r="CV10" s="46">
        <v>4</v>
      </c>
      <c r="CW10" s="46">
        <v>1</v>
      </c>
      <c r="CX10" s="46">
        <v>2</v>
      </c>
      <c r="CY10" s="46">
        <v>3</v>
      </c>
      <c r="CZ10" s="46">
        <v>4</v>
      </c>
      <c r="DA10" s="46">
        <v>5</v>
      </c>
      <c r="DB10" s="46">
        <v>6</v>
      </c>
      <c r="DC10" s="46">
        <v>7</v>
      </c>
      <c r="DD10" s="46">
        <v>8</v>
      </c>
      <c r="DE10" s="46">
        <v>9</v>
      </c>
      <c r="DF10" s="46">
        <v>10</v>
      </c>
    </row>
    <row r="11" spans="1:110" s="7" customFormat="1" ht="15">
      <c r="A11" s="42" t="s">
        <v>52</v>
      </c>
      <c r="B11" s="47" t="s">
        <v>192</v>
      </c>
      <c r="C11" s="47" t="s">
        <v>192</v>
      </c>
      <c r="D11" s="47" t="s">
        <v>192</v>
      </c>
      <c r="E11" s="47" t="s">
        <v>192</v>
      </c>
      <c r="F11" s="47" t="s">
        <v>192</v>
      </c>
      <c r="G11" s="47" t="s">
        <v>192</v>
      </c>
      <c r="H11" s="47" t="s">
        <v>192</v>
      </c>
      <c r="I11" s="47" t="s">
        <v>192</v>
      </c>
      <c r="J11" s="47" t="s">
        <v>192</v>
      </c>
      <c r="K11" s="47" t="s">
        <v>192</v>
      </c>
      <c r="L11" s="47" t="s">
        <v>192</v>
      </c>
      <c r="M11" s="47" t="s">
        <v>192</v>
      </c>
      <c r="N11" s="47" t="s">
        <v>192</v>
      </c>
      <c r="O11" s="47" t="s">
        <v>192</v>
      </c>
      <c r="P11" s="47" t="s">
        <v>192</v>
      </c>
      <c r="Q11" s="47" t="s">
        <v>192</v>
      </c>
      <c r="R11" s="47" t="s">
        <v>192</v>
      </c>
      <c r="S11" s="47" t="s">
        <v>192</v>
      </c>
      <c r="T11" s="47" t="s">
        <v>192</v>
      </c>
      <c r="U11" s="47" t="s">
        <v>192</v>
      </c>
      <c r="V11" s="47" t="s">
        <v>192</v>
      </c>
      <c r="W11" s="47" t="s">
        <v>192</v>
      </c>
      <c r="X11" s="47" t="s">
        <v>192</v>
      </c>
      <c r="Y11" s="47" t="s">
        <v>192</v>
      </c>
      <c r="Z11" s="47" t="s">
        <v>192</v>
      </c>
      <c r="AA11" s="47" t="s">
        <v>192</v>
      </c>
      <c r="AB11" s="47" t="s">
        <v>192</v>
      </c>
      <c r="AC11" s="47" t="s">
        <v>192</v>
      </c>
      <c r="AD11" s="47" t="s">
        <v>192</v>
      </c>
      <c r="AE11" s="47" t="s">
        <v>192</v>
      </c>
      <c r="AF11" s="47" t="s">
        <v>192</v>
      </c>
      <c r="AG11" s="47" t="s">
        <v>192</v>
      </c>
      <c r="AH11" s="47" t="s">
        <v>192</v>
      </c>
      <c r="AI11" s="47" t="s">
        <v>192</v>
      </c>
      <c r="AJ11" s="47" t="s">
        <v>192</v>
      </c>
      <c r="AK11" s="47" t="s">
        <v>192</v>
      </c>
      <c r="AL11" s="47" t="s">
        <v>192</v>
      </c>
      <c r="AM11" s="47" t="s">
        <v>192</v>
      </c>
      <c r="AN11" s="47" t="s">
        <v>192</v>
      </c>
      <c r="AO11" s="47" t="s">
        <v>192</v>
      </c>
      <c r="AP11" s="47" t="s">
        <v>192</v>
      </c>
      <c r="AQ11" s="47" t="s">
        <v>192</v>
      </c>
      <c r="AR11" s="47" t="s">
        <v>192</v>
      </c>
      <c r="AS11" s="47" t="s">
        <v>192</v>
      </c>
      <c r="AT11" s="47" t="s">
        <v>192</v>
      </c>
      <c r="AU11" s="47" t="s">
        <v>192</v>
      </c>
      <c r="AV11" s="47" t="s">
        <v>192</v>
      </c>
      <c r="AW11" s="47" t="s">
        <v>192</v>
      </c>
      <c r="AX11" s="47" t="s">
        <v>192</v>
      </c>
      <c r="AY11" s="47" t="s">
        <v>192</v>
      </c>
      <c r="AZ11" s="47" t="s">
        <v>192</v>
      </c>
      <c r="BA11" s="47" t="s">
        <v>192</v>
      </c>
      <c r="BB11" s="47" t="s">
        <v>192</v>
      </c>
      <c r="BC11" s="47" t="s">
        <v>192</v>
      </c>
      <c r="BD11" s="47" t="s">
        <v>192</v>
      </c>
      <c r="BE11" s="47" t="s">
        <v>192</v>
      </c>
      <c r="BF11" s="47" t="s">
        <v>192</v>
      </c>
      <c r="BG11" s="47" t="s">
        <v>192</v>
      </c>
      <c r="BH11" s="47" t="s">
        <v>192</v>
      </c>
      <c r="BI11" s="47" t="s">
        <v>192</v>
      </c>
      <c r="BJ11" s="47" t="s">
        <v>192</v>
      </c>
      <c r="BK11" s="47" t="s">
        <v>192</v>
      </c>
      <c r="BL11" s="47" t="s">
        <v>192</v>
      </c>
      <c r="BM11" s="47" t="s">
        <v>192</v>
      </c>
      <c r="BN11" s="47" t="s">
        <v>192</v>
      </c>
      <c r="BO11" s="48" t="s">
        <v>193</v>
      </c>
      <c r="BP11" s="49" t="s">
        <v>87</v>
      </c>
      <c r="BQ11" s="49" t="s">
        <v>87</v>
      </c>
      <c r="BR11" s="49" t="s">
        <v>87</v>
      </c>
      <c r="BS11" s="49" t="s">
        <v>87</v>
      </c>
      <c r="BT11" s="49" t="s">
        <v>87</v>
      </c>
      <c r="BU11" s="50" t="s">
        <v>87</v>
      </c>
      <c r="BV11" s="47" t="s">
        <v>192</v>
      </c>
      <c r="BW11" s="47" t="s">
        <v>192</v>
      </c>
      <c r="BX11" s="47" t="s">
        <v>192</v>
      </c>
      <c r="BY11" s="48" t="s">
        <v>193</v>
      </c>
      <c r="BZ11" s="48" t="s">
        <v>193</v>
      </c>
      <c r="CA11" s="48" t="s">
        <v>193</v>
      </c>
      <c r="CB11" s="48" t="s">
        <v>193</v>
      </c>
      <c r="CC11" s="48" t="s">
        <v>193</v>
      </c>
      <c r="CD11" s="48" t="s">
        <v>193</v>
      </c>
      <c r="CE11" s="51" t="s">
        <v>87</v>
      </c>
      <c r="CF11" s="51" t="s">
        <v>87</v>
      </c>
      <c r="CG11" s="51" t="s">
        <v>87</v>
      </c>
      <c r="CH11" s="52" t="s">
        <v>87</v>
      </c>
      <c r="CI11" s="52" t="s">
        <v>87</v>
      </c>
      <c r="CJ11" s="47" t="s">
        <v>192</v>
      </c>
      <c r="CK11" s="47" t="s">
        <v>192</v>
      </c>
      <c r="CL11" s="47" t="s">
        <v>192</v>
      </c>
      <c r="CM11" s="47" t="s">
        <v>192</v>
      </c>
      <c r="CN11" s="47" t="s">
        <v>192</v>
      </c>
      <c r="CO11" s="47" t="s">
        <v>192</v>
      </c>
      <c r="CP11" s="48" t="s">
        <v>193</v>
      </c>
      <c r="CQ11" s="48" t="s">
        <v>193</v>
      </c>
      <c r="CR11" s="47" t="s">
        <v>192</v>
      </c>
      <c r="CS11" s="48" t="s">
        <v>193</v>
      </c>
      <c r="CT11" s="48" t="s">
        <v>193</v>
      </c>
      <c r="CU11" s="48" t="s">
        <v>193</v>
      </c>
      <c r="CV11" s="48" t="s">
        <v>193</v>
      </c>
      <c r="CW11" s="51" t="s">
        <v>87</v>
      </c>
      <c r="CX11" s="51" t="s">
        <v>87</v>
      </c>
      <c r="CY11" s="51" t="s">
        <v>87</v>
      </c>
      <c r="CZ11" s="51" t="s">
        <v>87</v>
      </c>
      <c r="DA11" s="51" t="s">
        <v>87</v>
      </c>
      <c r="DB11" s="51" t="s">
        <v>87</v>
      </c>
      <c r="DC11" s="52" t="s">
        <v>87</v>
      </c>
      <c r="DD11" s="52" t="s">
        <v>87</v>
      </c>
      <c r="DE11" s="52" t="s">
        <v>87</v>
      </c>
      <c r="DF11" s="52" t="s">
        <v>87</v>
      </c>
    </row>
    <row r="12" spans="1:110">
      <c r="A12" s="53" t="s">
        <v>55</v>
      </c>
      <c r="H12" s="46"/>
      <c r="I12" s="46"/>
      <c r="J12" s="46"/>
      <c r="Q12" s="46"/>
      <c r="R12" s="46"/>
      <c r="S12" s="46"/>
      <c r="T12" s="46"/>
      <c r="U12" s="46"/>
      <c r="V12" s="46"/>
      <c r="W12" s="46"/>
      <c r="AE12" s="46"/>
      <c r="AF12" s="46"/>
      <c r="AG12" s="46"/>
      <c r="AH12" s="46"/>
      <c r="AI12" s="46"/>
      <c r="AP12" s="46"/>
      <c r="AQ12" s="46"/>
      <c r="AR12" s="46"/>
      <c r="AS12" s="46"/>
      <c r="AT12" s="46"/>
      <c r="AU12" s="46"/>
      <c r="AV12" s="46"/>
      <c r="AW12" s="46"/>
      <c r="AX12" s="46"/>
      <c r="BE12" s="46"/>
      <c r="BF12" s="46"/>
      <c r="BG12" s="46"/>
      <c r="BH12" s="46"/>
      <c r="BO12" s="46"/>
      <c r="BP12" s="46"/>
      <c r="BQ12" s="46"/>
      <c r="BR12" s="46"/>
      <c r="BS12" s="46"/>
      <c r="BT12" s="46"/>
      <c r="BZ12" s="46"/>
      <c r="CA12" s="46"/>
      <c r="CB12" s="46"/>
      <c r="CC12" s="46"/>
      <c r="CD12" s="46"/>
      <c r="CE12" s="46"/>
      <c r="CF12" s="46"/>
      <c r="CG12" s="46"/>
      <c r="CT12" s="46"/>
      <c r="CU12" s="46"/>
      <c r="CV12" s="46"/>
      <c r="CW12" s="46"/>
      <c r="CX12" s="46"/>
      <c r="CY12" s="46"/>
      <c r="CZ12" s="46"/>
      <c r="DA12" s="46"/>
      <c r="DB12" s="46"/>
    </row>
    <row r="13" spans="1:110" ht="18">
      <c r="A13" s="45" t="s">
        <v>194</v>
      </c>
      <c r="B13" s="25"/>
      <c r="C13" s="25">
        <v>1.5800000000000002E-2</v>
      </c>
      <c r="D13" s="25"/>
      <c r="E13" s="25"/>
      <c r="F13" s="25"/>
      <c r="G13" s="25"/>
      <c r="H13" s="54">
        <v>2.6499999999999999E-2</v>
      </c>
      <c r="I13" s="54"/>
      <c r="J13" s="54">
        <v>0.78559999999999997</v>
      </c>
      <c r="K13" s="25"/>
      <c r="L13" s="25"/>
      <c r="M13" s="25">
        <v>2.9399999999999999E-2</v>
      </c>
      <c r="N13" s="25">
        <v>1.14E-2</v>
      </c>
      <c r="O13" s="25">
        <v>6.8000000000000005E-2</v>
      </c>
      <c r="P13" s="25"/>
      <c r="Q13" s="54"/>
      <c r="R13" s="54">
        <v>3.6799999999999999E-2</v>
      </c>
      <c r="S13" s="54">
        <v>1.9300000000000001E-2</v>
      </c>
      <c r="T13" s="54">
        <v>8.6400000000000005E-2</v>
      </c>
      <c r="U13" s="54"/>
      <c r="V13" s="54"/>
      <c r="W13" s="54">
        <v>0.32169999999999999</v>
      </c>
      <c r="X13" s="25">
        <v>0.10009999999999999</v>
      </c>
      <c r="Y13" s="25">
        <v>7.1099999999999997E-2</v>
      </c>
      <c r="Z13" s="25"/>
      <c r="AA13" s="25">
        <v>6.6E-3</v>
      </c>
      <c r="AB13" s="25">
        <v>3.5999999999999999E-3</v>
      </c>
      <c r="AC13" s="25">
        <v>1.4200000000000001E-2</v>
      </c>
      <c r="AD13" s="25"/>
      <c r="AE13" s="54">
        <v>6.3700000000000007E-2</v>
      </c>
      <c r="AF13" s="54"/>
      <c r="AG13" s="54">
        <v>9.5100000000000004E-2</v>
      </c>
      <c r="AH13" s="54">
        <v>0.26979999999999998</v>
      </c>
      <c r="AI13" s="54">
        <v>0.21099999999999999</v>
      </c>
      <c r="AJ13" s="25">
        <v>0.34429999999999999</v>
      </c>
      <c r="AK13" s="25">
        <v>5.6099999999999997E-2</v>
      </c>
      <c r="AL13" s="25">
        <v>4.0000000000000001E-3</v>
      </c>
      <c r="AM13" s="25">
        <v>0.1014</v>
      </c>
      <c r="AN13" s="25">
        <v>1.8499999999999999E-2</v>
      </c>
      <c r="AO13" s="25">
        <v>0</v>
      </c>
      <c r="AP13" s="54">
        <v>3.3000000000000002E-2</v>
      </c>
      <c r="AQ13" s="54">
        <v>1.46E-2</v>
      </c>
      <c r="AR13" s="54"/>
      <c r="AS13" s="54">
        <v>7.0900000000000005E-2</v>
      </c>
      <c r="AT13" s="54">
        <v>0.12640000000000001</v>
      </c>
      <c r="AU13" s="54">
        <v>3.7699999999999997E-2</v>
      </c>
      <c r="AV13" s="54">
        <v>9.1899999999999996E-2</v>
      </c>
      <c r="AW13" s="54"/>
      <c r="AX13" s="54"/>
      <c r="AY13" s="25">
        <v>2.24E-2</v>
      </c>
      <c r="AZ13" s="25"/>
      <c r="BA13" s="25"/>
      <c r="BB13" s="25">
        <v>3.9100000000000003E-2</v>
      </c>
      <c r="BC13" s="25">
        <v>9.4299999999999995E-2</v>
      </c>
      <c r="BD13" s="25">
        <v>2.5600000000000001E-2</v>
      </c>
      <c r="BE13" s="54">
        <v>3.2199999999999999E-2</v>
      </c>
      <c r="BF13" s="54">
        <v>2.1700000000000001E-2</v>
      </c>
      <c r="BG13" s="54">
        <v>3.4299999999999997E-2</v>
      </c>
      <c r="BH13" s="54"/>
      <c r="BI13" s="25">
        <v>1.11E-2</v>
      </c>
      <c r="BJ13" s="25">
        <v>2.8999999999999998E-3</v>
      </c>
      <c r="BK13" s="25">
        <v>3.4099999999999998E-2</v>
      </c>
      <c r="BL13" s="25">
        <v>0.35389999999999999</v>
      </c>
      <c r="BM13" s="25">
        <v>9.4200000000000006E-2</v>
      </c>
      <c r="BN13" s="25"/>
      <c r="BO13" s="54">
        <v>0.26590000000000003</v>
      </c>
      <c r="BP13" s="54">
        <v>0.1464</v>
      </c>
      <c r="BQ13" s="54">
        <v>0.32569999999999999</v>
      </c>
      <c r="BR13" s="54">
        <v>0.47699999999999998</v>
      </c>
      <c r="BS13" s="54">
        <v>0.23280000000000001</v>
      </c>
      <c r="BT13" s="54">
        <v>0.41060000000000002</v>
      </c>
      <c r="BU13" s="25">
        <v>7.4399999999999994E-2</v>
      </c>
      <c r="BV13" s="25">
        <v>1.3299999999999999E-2</v>
      </c>
      <c r="BW13" s="25">
        <v>1.6199999999999999E-2</v>
      </c>
      <c r="BX13" s="25"/>
      <c r="BY13" s="25">
        <v>0.1067</v>
      </c>
      <c r="BZ13" s="54"/>
      <c r="CA13" s="54">
        <v>5.11E-2</v>
      </c>
      <c r="CB13" s="54">
        <v>1.4E-2</v>
      </c>
      <c r="CC13" s="54">
        <v>6.6600000000000006E-2</v>
      </c>
      <c r="CD13" s="54">
        <v>0.44740000000000002</v>
      </c>
      <c r="CE13" s="54">
        <v>0.18659999999999999</v>
      </c>
      <c r="CF13" s="54">
        <v>7.0599999999999996E-2</v>
      </c>
      <c r="CG13" s="54">
        <v>2.24E-2</v>
      </c>
      <c r="CH13" s="25">
        <v>0</v>
      </c>
      <c r="CI13" s="25">
        <v>3.0599999999999999E-2</v>
      </c>
      <c r="CJ13" s="25">
        <v>0.62039999999999995</v>
      </c>
      <c r="CK13" s="25"/>
      <c r="CL13" s="25">
        <v>0.56999999999999995</v>
      </c>
      <c r="CM13" s="25"/>
      <c r="CN13" s="25"/>
      <c r="CO13" s="25">
        <v>0.34770000000000001</v>
      </c>
      <c r="CP13" s="25">
        <v>1.5954999999999999</v>
      </c>
      <c r="CQ13" s="25">
        <v>1.8620000000000001</v>
      </c>
      <c r="CR13" s="25">
        <v>2.8E-3</v>
      </c>
      <c r="CS13" s="25">
        <v>6.4399999999999999E-2</v>
      </c>
      <c r="CT13" s="54">
        <v>0.71519999999999995</v>
      </c>
      <c r="CU13" s="54">
        <v>0.22639999999999999</v>
      </c>
      <c r="CV13" s="54">
        <v>0.15040000000000001</v>
      </c>
      <c r="CW13" s="54">
        <v>2.2700000000000001E-2</v>
      </c>
      <c r="CX13" s="54"/>
      <c r="CY13" s="54">
        <v>1.5229999999999999</v>
      </c>
      <c r="CZ13" s="54">
        <v>0.57469999999999999</v>
      </c>
      <c r="DA13" s="54"/>
      <c r="DB13" s="54"/>
      <c r="DC13" s="25"/>
      <c r="DD13" s="25"/>
      <c r="DE13" s="25">
        <v>0.11940000000000001</v>
      </c>
      <c r="DF13" s="25"/>
    </row>
    <row r="14" spans="1:110" ht="18">
      <c r="A14" s="45" t="s">
        <v>195</v>
      </c>
      <c r="B14" s="25">
        <v>7.0199999999999999E-2</v>
      </c>
      <c r="C14" s="25">
        <v>9.2700000000000005E-2</v>
      </c>
      <c r="D14" s="25">
        <v>8.2100000000000006E-2</v>
      </c>
      <c r="E14" s="25">
        <v>0.13619999999999999</v>
      </c>
      <c r="F14" s="25">
        <v>9.4100000000000003E-2</v>
      </c>
      <c r="G14" s="25">
        <v>4.8000000000000001E-2</v>
      </c>
      <c r="H14" s="54">
        <v>9.1899999999999996E-2</v>
      </c>
      <c r="I14" s="54">
        <v>9.1499999999999998E-2</v>
      </c>
      <c r="J14" s="54">
        <v>8.8099999999999998E-2</v>
      </c>
      <c r="K14" s="25">
        <v>7.2999999999999995E-2</v>
      </c>
      <c r="L14" s="25">
        <v>8.3500000000000005E-2</v>
      </c>
      <c r="M14" s="25">
        <v>0.16170000000000001</v>
      </c>
      <c r="N14" s="25">
        <v>9.4600000000000004E-2</v>
      </c>
      <c r="O14" s="25">
        <v>9.2999999999999999E-2</v>
      </c>
      <c r="P14" s="25">
        <v>0.14080000000000001</v>
      </c>
      <c r="Q14" s="54">
        <v>4.65E-2</v>
      </c>
      <c r="R14" s="54">
        <v>9.0800000000000006E-2</v>
      </c>
      <c r="S14" s="54">
        <v>4.9599999999999998E-2</v>
      </c>
      <c r="T14" s="54">
        <v>0.1183</v>
      </c>
      <c r="U14" s="54">
        <v>7.5999999999999998E-2</v>
      </c>
      <c r="V14" s="54">
        <v>4.0099999999999997E-2</v>
      </c>
      <c r="W14" s="54">
        <v>0.1598</v>
      </c>
      <c r="X14" s="25">
        <v>0.1237</v>
      </c>
      <c r="Y14" s="25">
        <v>7.7100000000000002E-2</v>
      </c>
      <c r="Z14" s="25">
        <v>7.3200000000000001E-2</v>
      </c>
      <c r="AA14" s="25">
        <v>5.4800000000000001E-2</v>
      </c>
      <c r="AB14" s="25">
        <v>8.8499999999999995E-2</v>
      </c>
      <c r="AC14" s="25">
        <v>0.11360000000000001</v>
      </c>
      <c r="AD14" s="25">
        <v>5.9900000000000002E-2</v>
      </c>
      <c r="AE14" s="54">
        <v>0.17630000000000001</v>
      </c>
      <c r="AF14" s="54">
        <v>0.16320000000000001</v>
      </c>
      <c r="AG14" s="54">
        <v>0.1762</v>
      </c>
      <c r="AH14" s="54">
        <v>0.22539999999999999</v>
      </c>
      <c r="AI14" s="54">
        <v>0.11509999999999999</v>
      </c>
      <c r="AJ14" s="25">
        <v>0.2016</v>
      </c>
      <c r="AK14" s="25">
        <v>0.19570000000000001</v>
      </c>
      <c r="AL14" s="25">
        <v>0.18720000000000001</v>
      </c>
      <c r="AM14" s="25">
        <v>0.2384</v>
      </c>
      <c r="AN14" s="25">
        <v>0.1893</v>
      </c>
      <c r="AO14" s="25">
        <v>0.1323</v>
      </c>
      <c r="AP14" s="54">
        <v>0.10979999999999999</v>
      </c>
      <c r="AQ14" s="54">
        <v>0.1394</v>
      </c>
      <c r="AR14" s="54">
        <v>0.1038</v>
      </c>
      <c r="AS14" s="54">
        <v>0.16839999999999999</v>
      </c>
      <c r="AT14" s="54">
        <v>0.18479999999999999</v>
      </c>
      <c r="AU14" s="54">
        <v>0.17849999999999999</v>
      </c>
      <c r="AV14" s="54">
        <v>0.16980000000000001</v>
      </c>
      <c r="AW14" s="54">
        <v>0.1583</v>
      </c>
      <c r="AX14" s="54">
        <v>0.152</v>
      </c>
      <c r="AY14" s="25">
        <v>0.1736</v>
      </c>
      <c r="AZ14" s="25">
        <v>0.16300000000000001</v>
      </c>
      <c r="BA14" s="25">
        <v>0.109</v>
      </c>
      <c r="BB14" s="25">
        <v>0.18579999999999999</v>
      </c>
      <c r="BC14" s="25">
        <v>0.23910000000000001</v>
      </c>
      <c r="BD14" s="25">
        <v>0.26190000000000002</v>
      </c>
      <c r="BE14" s="54">
        <v>0.13919999999999999</v>
      </c>
      <c r="BF14" s="54">
        <v>5.8099999999999999E-2</v>
      </c>
      <c r="BG14" s="54">
        <v>5.7099999999999998E-2</v>
      </c>
      <c r="BH14" s="54">
        <v>3.4700000000000002E-2</v>
      </c>
      <c r="BI14" s="25">
        <v>7.5499999999999998E-2</v>
      </c>
      <c r="BJ14" s="25">
        <v>9.7799999999999998E-2</v>
      </c>
      <c r="BK14" s="25">
        <v>0.12089999999999999</v>
      </c>
      <c r="BL14" s="25">
        <v>0.1008</v>
      </c>
      <c r="BM14" s="25">
        <v>9.6199999999999994E-2</v>
      </c>
      <c r="BN14" s="25">
        <v>8.4900000000000003E-2</v>
      </c>
      <c r="BO14" s="54">
        <v>2.07E-2</v>
      </c>
      <c r="BP14" s="54"/>
      <c r="BQ14" s="54">
        <v>1.9900000000000001E-2</v>
      </c>
      <c r="BR14" s="54"/>
      <c r="BS14" s="54">
        <v>2.1399999999999999E-2</v>
      </c>
      <c r="BT14" s="54"/>
      <c r="BU14" s="25"/>
      <c r="BV14" s="25">
        <v>6.3299999999999995E-2</v>
      </c>
      <c r="BW14" s="25">
        <v>8.9599999999999999E-2</v>
      </c>
      <c r="BX14" s="25">
        <v>4.0099999999999997E-2</v>
      </c>
      <c r="BY14" s="25">
        <v>1.01E-2</v>
      </c>
      <c r="BZ14" s="54">
        <v>3.8300000000000001E-2</v>
      </c>
      <c r="CA14" s="54"/>
      <c r="CB14" s="54"/>
      <c r="CC14" s="54">
        <v>3.49E-2</v>
      </c>
      <c r="CD14" s="54"/>
      <c r="CE14" s="54"/>
      <c r="CF14" s="54"/>
      <c r="CG14" s="54"/>
      <c r="CH14" s="25">
        <v>5.0000000000000001E-3</v>
      </c>
      <c r="CI14" s="25">
        <v>1.67E-2</v>
      </c>
      <c r="CJ14" s="25">
        <v>1.8800000000000001E-2</v>
      </c>
      <c r="CK14" s="25">
        <v>6.7799999999999999E-2</v>
      </c>
      <c r="CL14" s="25">
        <v>1.8100000000000002E-2</v>
      </c>
      <c r="CM14" s="25">
        <v>0.1273</v>
      </c>
      <c r="CN14" s="25">
        <v>4.8300000000000003E-2</v>
      </c>
      <c r="CO14" s="25">
        <v>4.5900000000000003E-2</v>
      </c>
      <c r="CP14" s="25">
        <v>3.5700000000000003E-2</v>
      </c>
      <c r="CQ14" s="25">
        <v>2.9899999999999999E-2</v>
      </c>
      <c r="CR14" s="25">
        <v>2.87E-2</v>
      </c>
      <c r="CS14" s="25">
        <v>7.0400000000000004E-2</v>
      </c>
      <c r="CT14" s="54">
        <v>4.36E-2</v>
      </c>
      <c r="CU14" s="54"/>
      <c r="CV14" s="54"/>
      <c r="CW14" s="54"/>
      <c r="CX14" s="54"/>
      <c r="CY14" s="54"/>
      <c r="CZ14" s="54"/>
      <c r="DA14" s="54"/>
      <c r="DB14" s="54">
        <v>1.32E-2</v>
      </c>
      <c r="DC14" s="25"/>
      <c r="DD14" s="25"/>
      <c r="DE14" s="25"/>
      <c r="DF14" s="25"/>
    </row>
    <row r="15" spans="1:110" ht="18">
      <c r="A15" s="45" t="s">
        <v>196</v>
      </c>
      <c r="B15" s="25">
        <v>1.4428000000000001</v>
      </c>
      <c r="C15" s="25">
        <v>1.1051</v>
      </c>
      <c r="D15" s="25">
        <v>7.3536000000000001</v>
      </c>
      <c r="E15" s="25">
        <v>13.957000000000001</v>
      </c>
      <c r="F15" s="25">
        <v>13.4826</v>
      </c>
      <c r="G15" s="25">
        <v>14.624700000000001</v>
      </c>
      <c r="H15" s="54">
        <v>1.1735</v>
      </c>
      <c r="I15" s="54">
        <v>6.2024999999999997</v>
      </c>
      <c r="J15" s="54">
        <v>5.5965999999999996</v>
      </c>
      <c r="K15" s="25">
        <v>2.2772999999999999</v>
      </c>
      <c r="L15" s="25">
        <v>1.8849</v>
      </c>
      <c r="M15" s="25">
        <v>6.0473999999999997</v>
      </c>
      <c r="N15" s="25">
        <v>6.4470000000000001</v>
      </c>
      <c r="O15" s="25">
        <v>1.0382</v>
      </c>
      <c r="P15" s="25">
        <v>4.0618999999999996</v>
      </c>
      <c r="Q15" s="54">
        <v>18.956</v>
      </c>
      <c r="R15" s="54">
        <v>17.3721</v>
      </c>
      <c r="S15" s="54">
        <v>17.437000000000001</v>
      </c>
      <c r="T15" s="54">
        <v>4.1013000000000002</v>
      </c>
      <c r="U15" s="54">
        <v>5.6726999999999999</v>
      </c>
      <c r="V15" s="54">
        <v>8.3297000000000008</v>
      </c>
      <c r="W15" s="54">
        <v>4.4124999999999996</v>
      </c>
      <c r="X15" s="25">
        <v>3.7948</v>
      </c>
      <c r="Y15" s="25">
        <v>9.1821000000000002</v>
      </c>
      <c r="Z15" s="25">
        <v>17.9313</v>
      </c>
      <c r="AA15" s="25">
        <v>19.2133</v>
      </c>
      <c r="AB15" s="25">
        <v>19.9648</v>
      </c>
      <c r="AC15" s="25">
        <v>6.9036999999999997</v>
      </c>
      <c r="AD15" s="25">
        <v>18.793399999999998</v>
      </c>
      <c r="AE15" s="54">
        <v>0.2283</v>
      </c>
      <c r="AF15" s="54">
        <v>0.74990000000000001</v>
      </c>
      <c r="AG15" s="54">
        <v>1.1247</v>
      </c>
      <c r="AH15" s="54">
        <v>1.2474000000000001</v>
      </c>
      <c r="AI15" s="54">
        <v>0.68189999999999995</v>
      </c>
      <c r="AJ15" s="25">
        <v>1.2341</v>
      </c>
      <c r="AK15" s="25">
        <v>0.21179999999999999</v>
      </c>
      <c r="AL15" s="25">
        <v>9.2963000000000005</v>
      </c>
      <c r="AM15" s="25">
        <v>1.0349999999999999</v>
      </c>
      <c r="AN15" s="25">
        <v>12.275399999999999</v>
      </c>
      <c r="AO15" s="25">
        <v>12.6508</v>
      </c>
      <c r="AP15" s="54">
        <v>18.534800000000001</v>
      </c>
      <c r="AQ15" s="54">
        <v>18.660599999999999</v>
      </c>
      <c r="AR15" s="54">
        <v>18.509699999999999</v>
      </c>
      <c r="AS15" s="54">
        <v>0.4672</v>
      </c>
      <c r="AT15" s="54">
        <v>0.5413</v>
      </c>
      <c r="AU15" s="54">
        <v>0.70669999999999999</v>
      </c>
      <c r="AV15" s="54">
        <v>1.3918999999999999</v>
      </c>
      <c r="AW15" s="54">
        <v>0.47470000000000001</v>
      </c>
      <c r="AX15" s="54">
        <v>0.17979999999999999</v>
      </c>
      <c r="AY15" s="25">
        <v>1.6716</v>
      </c>
      <c r="AZ15" s="25">
        <v>11.819000000000001</v>
      </c>
      <c r="BA15" s="25">
        <v>12.4915</v>
      </c>
      <c r="BB15" s="25">
        <v>0.48570000000000002</v>
      </c>
      <c r="BC15" s="25">
        <v>1.0379</v>
      </c>
      <c r="BD15" s="25">
        <v>0.3826</v>
      </c>
      <c r="BE15" s="54">
        <v>12.7142</v>
      </c>
      <c r="BF15" s="54">
        <v>13.505699999999999</v>
      </c>
      <c r="BG15" s="54">
        <v>8.173</v>
      </c>
      <c r="BH15" s="54">
        <v>12.8734</v>
      </c>
      <c r="BI15" s="25">
        <v>7.0026999999999999</v>
      </c>
      <c r="BJ15" s="25">
        <v>9.3053000000000008</v>
      </c>
      <c r="BK15" s="25">
        <v>12.037699999999999</v>
      </c>
      <c r="BL15" s="25">
        <v>4.5659000000000001</v>
      </c>
      <c r="BM15" s="25">
        <v>10.607799999999999</v>
      </c>
      <c r="BN15" s="25">
        <v>13.7515</v>
      </c>
      <c r="BO15" s="54">
        <v>2.9518</v>
      </c>
      <c r="BP15" s="54">
        <v>0</v>
      </c>
      <c r="BQ15" s="54">
        <v>0.85129999999999995</v>
      </c>
      <c r="BR15" s="54">
        <v>0.52280000000000004</v>
      </c>
      <c r="BS15" s="54">
        <v>2.1700000000000001E-2</v>
      </c>
      <c r="BT15" s="54">
        <v>2.3699999999999999E-2</v>
      </c>
      <c r="BU15" s="25">
        <v>0</v>
      </c>
      <c r="BV15" s="25">
        <v>13.025499999999999</v>
      </c>
      <c r="BW15" s="25">
        <v>10.1595</v>
      </c>
      <c r="BX15" s="25">
        <v>7.7571000000000003</v>
      </c>
      <c r="BY15" s="25">
        <v>1.9959</v>
      </c>
      <c r="BZ15" s="54">
        <v>8.6281999999999996</v>
      </c>
      <c r="CA15" s="54">
        <v>6.7168000000000001</v>
      </c>
      <c r="CB15" s="54">
        <v>11.904500000000001</v>
      </c>
      <c r="CC15" s="54">
        <v>8.6576000000000004</v>
      </c>
      <c r="CD15" s="54">
        <v>0.79039999999999999</v>
      </c>
      <c r="CE15" s="54">
        <v>3.1E-2</v>
      </c>
      <c r="CF15" s="54">
        <v>3.2599999999999997E-2</v>
      </c>
      <c r="CG15" s="54">
        <v>2.7300000000000001E-2</v>
      </c>
      <c r="CH15" s="25">
        <v>2.06E-2</v>
      </c>
      <c r="CI15" s="25">
        <v>0</v>
      </c>
      <c r="CJ15" s="25">
        <v>2.1089000000000002</v>
      </c>
      <c r="CK15" s="25">
        <v>8.7012</v>
      </c>
      <c r="CL15" s="25">
        <v>2.9803999999999999</v>
      </c>
      <c r="CM15" s="25">
        <v>7.3395999999999999</v>
      </c>
      <c r="CN15" s="25">
        <v>6.9573</v>
      </c>
      <c r="CO15" s="25">
        <v>1.3149999999999999</v>
      </c>
      <c r="CP15" s="25">
        <v>2.0203000000000002</v>
      </c>
      <c r="CQ15" s="25">
        <v>1.0126999999999999</v>
      </c>
      <c r="CR15" s="25">
        <v>14.653</v>
      </c>
      <c r="CS15" s="25">
        <v>12.1462</v>
      </c>
      <c r="CT15" s="54">
        <v>1.3190999999999999</v>
      </c>
      <c r="CU15" s="54">
        <v>1.0509999999999999</v>
      </c>
      <c r="CV15" s="54">
        <v>0.11749999999999999</v>
      </c>
      <c r="CW15" s="54">
        <v>0</v>
      </c>
      <c r="CX15" s="54">
        <v>1.23E-2</v>
      </c>
      <c r="CY15" s="54">
        <v>9.1700000000000004E-2</v>
      </c>
      <c r="CZ15" s="54">
        <v>1.2353000000000001</v>
      </c>
      <c r="DA15" s="54">
        <v>1.6E-2</v>
      </c>
      <c r="DB15" s="54">
        <v>0</v>
      </c>
      <c r="DC15" s="25"/>
      <c r="DD15" s="25">
        <v>0</v>
      </c>
      <c r="DE15" s="25">
        <v>0</v>
      </c>
      <c r="DF15" s="25">
        <v>1.7000000000000001E-2</v>
      </c>
    </row>
    <row r="16" spans="1:110" ht="18">
      <c r="A16" s="45" t="s">
        <v>197</v>
      </c>
      <c r="B16" s="25">
        <v>66.127200000000002</v>
      </c>
      <c r="C16" s="25">
        <v>68.5184</v>
      </c>
      <c r="D16" s="25">
        <v>61.264400000000002</v>
      </c>
      <c r="E16" s="25">
        <v>58.585299999999997</v>
      </c>
      <c r="F16" s="25">
        <v>58.108800000000002</v>
      </c>
      <c r="G16" s="25">
        <v>57.361400000000003</v>
      </c>
      <c r="H16" s="54">
        <v>60.376899999999999</v>
      </c>
      <c r="I16" s="54">
        <v>61.338200000000001</v>
      </c>
      <c r="J16" s="54">
        <v>59.2331</v>
      </c>
      <c r="K16" s="25">
        <v>60.961199999999998</v>
      </c>
      <c r="L16" s="25">
        <v>61.755699999999997</v>
      </c>
      <c r="M16" s="25">
        <v>62.689</v>
      </c>
      <c r="N16" s="25">
        <v>62.393900000000002</v>
      </c>
      <c r="O16" s="25">
        <v>60.552</v>
      </c>
      <c r="P16" s="25">
        <v>55.5747</v>
      </c>
      <c r="Q16" s="54">
        <v>49.555399999999999</v>
      </c>
      <c r="R16" s="54">
        <v>51.471299999999999</v>
      </c>
      <c r="S16" s="54">
        <v>50.8444</v>
      </c>
      <c r="T16" s="54">
        <v>60.3093</v>
      </c>
      <c r="U16" s="54">
        <v>62.722700000000003</v>
      </c>
      <c r="V16" s="54">
        <v>60.415399999999998</v>
      </c>
      <c r="W16" s="54">
        <v>61.252200000000002</v>
      </c>
      <c r="X16" s="25">
        <v>64.253200000000007</v>
      </c>
      <c r="Y16" s="25">
        <v>60.774900000000002</v>
      </c>
      <c r="Z16" s="25">
        <v>53.2605</v>
      </c>
      <c r="AA16" s="25">
        <v>51.390300000000003</v>
      </c>
      <c r="AB16" s="25">
        <v>49.870100000000001</v>
      </c>
      <c r="AC16" s="25">
        <v>56.563099999999999</v>
      </c>
      <c r="AD16" s="25">
        <v>50.327800000000003</v>
      </c>
      <c r="AE16" s="54">
        <v>55.605800000000002</v>
      </c>
      <c r="AF16" s="54">
        <v>54.519500000000001</v>
      </c>
      <c r="AG16" s="54">
        <v>55.821599999999997</v>
      </c>
      <c r="AH16" s="54">
        <v>54.906700000000001</v>
      </c>
      <c r="AI16" s="54">
        <v>55.668199999999999</v>
      </c>
      <c r="AJ16" s="25">
        <v>56.488399999999999</v>
      </c>
      <c r="AK16" s="25">
        <v>56.550600000000003</v>
      </c>
      <c r="AL16" s="25">
        <v>51.924500000000002</v>
      </c>
      <c r="AM16" s="25">
        <v>53.128399999999999</v>
      </c>
      <c r="AN16" s="25">
        <v>55.817</v>
      </c>
      <c r="AO16" s="25">
        <v>52.520499999999998</v>
      </c>
      <c r="AP16" s="54">
        <v>48.406500000000001</v>
      </c>
      <c r="AQ16" s="54">
        <v>48.421399999999998</v>
      </c>
      <c r="AR16" s="54">
        <v>48.309199999999997</v>
      </c>
      <c r="AS16" s="54">
        <v>56.487000000000002</v>
      </c>
      <c r="AT16" s="54">
        <v>58.6432</v>
      </c>
      <c r="AU16" s="54">
        <v>59.639800000000001</v>
      </c>
      <c r="AV16" s="54">
        <v>60.335299999999997</v>
      </c>
      <c r="AW16" s="54">
        <v>61.969099999999997</v>
      </c>
      <c r="AX16" s="54">
        <v>58.692599999999999</v>
      </c>
      <c r="AY16" s="25">
        <v>63.571399999999997</v>
      </c>
      <c r="AZ16" s="25">
        <v>52.5441</v>
      </c>
      <c r="BA16" s="25">
        <v>52.465899999999998</v>
      </c>
      <c r="BB16" s="25">
        <v>63.003300000000003</v>
      </c>
      <c r="BC16" s="25">
        <v>64.024699999999996</v>
      </c>
      <c r="BD16" s="25">
        <v>61.307899999999997</v>
      </c>
      <c r="BE16" s="54">
        <v>55.210799999999999</v>
      </c>
      <c r="BF16" s="54">
        <v>54.9039</v>
      </c>
      <c r="BG16" s="54">
        <v>59.309699999999999</v>
      </c>
      <c r="BH16" s="54">
        <v>56.0715</v>
      </c>
      <c r="BI16" s="25">
        <v>57.883400000000002</v>
      </c>
      <c r="BJ16" s="25">
        <v>56.51</v>
      </c>
      <c r="BK16" s="25">
        <v>54.6404</v>
      </c>
      <c r="BL16" s="25">
        <v>58.877000000000002</v>
      </c>
      <c r="BM16" s="25">
        <v>54.531500000000001</v>
      </c>
      <c r="BN16" s="25">
        <v>55.271099999999997</v>
      </c>
      <c r="BO16" s="54">
        <v>23.107900000000001</v>
      </c>
      <c r="BP16" s="54">
        <v>5.7525000000000004</v>
      </c>
      <c r="BQ16" s="54">
        <v>11.468999999999999</v>
      </c>
      <c r="BR16" s="54">
        <v>10.5939</v>
      </c>
      <c r="BS16" s="54">
        <v>3.3317999999999999</v>
      </c>
      <c r="BT16" s="54">
        <v>5.3552</v>
      </c>
      <c r="BU16" s="25">
        <v>5.8038999999999996</v>
      </c>
      <c r="BV16" s="25">
        <v>52.614600000000003</v>
      </c>
      <c r="BW16" s="25">
        <v>52.236199999999997</v>
      </c>
      <c r="BX16" s="25">
        <v>53.108600000000003</v>
      </c>
      <c r="BY16" s="25">
        <v>23.892199999999999</v>
      </c>
      <c r="BZ16" s="54">
        <v>37.1008</v>
      </c>
      <c r="CA16" s="54">
        <v>31.508800000000001</v>
      </c>
      <c r="CB16" s="54">
        <v>42.3521</v>
      </c>
      <c r="CC16" s="54">
        <v>40.9514</v>
      </c>
      <c r="CD16" s="54">
        <v>43.332999999999998</v>
      </c>
      <c r="CE16" s="54">
        <v>11.8887</v>
      </c>
      <c r="CF16" s="54">
        <v>2.0184000000000002</v>
      </c>
      <c r="CG16" s="54">
        <v>3.2444000000000002</v>
      </c>
      <c r="CH16" s="25">
        <v>11.6587</v>
      </c>
      <c r="CI16" s="25">
        <v>13.8028</v>
      </c>
      <c r="CJ16" s="25">
        <v>50.174300000000002</v>
      </c>
      <c r="CK16" s="25">
        <v>51.356900000000003</v>
      </c>
      <c r="CL16" s="25">
        <v>48.594299999999997</v>
      </c>
      <c r="CM16" s="25">
        <v>50.298299999999998</v>
      </c>
      <c r="CN16" s="25">
        <v>50.595399999999998</v>
      </c>
      <c r="CO16" s="25">
        <v>51.005400000000002</v>
      </c>
      <c r="CP16" s="25">
        <v>40.7134</v>
      </c>
      <c r="CQ16" s="25">
        <v>39.880200000000002</v>
      </c>
      <c r="CR16" s="25">
        <v>50.0946</v>
      </c>
      <c r="CS16" s="25">
        <v>39.847000000000001</v>
      </c>
      <c r="CT16" s="54">
        <v>29.793099999999999</v>
      </c>
      <c r="CU16" s="54">
        <v>29.990300000000001</v>
      </c>
      <c r="CV16" s="54">
        <v>20.090399999999999</v>
      </c>
      <c r="CW16" s="54">
        <v>5.05</v>
      </c>
      <c r="CX16" s="54">
        <v>2.8696000000000002</v>
      </c>
      <c r="CY16" s="54">
        <v>12.311</v>
      </c>
      <c r="CZ16" s="54">
        <v>10.083500000000001</v>
      </c>
      <c r="DA16" s="54">
        <v>3.5642999999999998</v>
      </c>
      <c r="DB16" s="54">
        <v>3.6034999999999999</v>
      </c>
      <c r="DC16" s="25">
        <v>3.2130000000000001</v>
      </c>
      <c r="DD16" s="25">
        <v>3.6728999999999998</v>
      </c>
      <c r="DE16" s="25">
        <v>4.8455000000000004</v>
      </c>
      <c r="DF16" s="25">
        <v>5.9516</v>
      </c>
    </row>
    <row r="17" spans="1:110">
      <c r="A17" s="45" t="s">
        <v>49</v>
      </c>
      <c r="B17" s="25">
        <v>20.725000000000001</v>
      </c>
      <c r="C17" s="25">
        <v>16.707999999999998</v>
      </c>
      <c r="D17" s="25">
        <v>18.278199999999998</v>
      </c>
      <c r="E17" s="25">
        <v>13.8733</v>
      </c>
      <c r="F17" s="25">
        <v>14.1998</v>
      </c>
      <c r="G17" s="25">
        <v>14.2103</v>
      </c>
      <c r="H17" s="54">
        <v>33.448999999999998</v>
      </c>
      <c r="I17" s="54">
        <v>20.804400000000001</v>
      </c>
      <c r="J17" s="54">
        <v>19.741099999999999</v>
      </c>
      <c r="K17" s="25">
        <v>30.868400000000001</v>
      </c>
      <c r="L17" s="25">
        <v>31.884899999999998</v>
      </c>
      <c r="M17" s="25">
        <v>20.609300000000001</v>
      </c>
      <c r="N17" s="25">
        <v>21.115100000000002</v>
      </c>
      <c r="O17" s="25">
        <v>33.1935</v>
      </c>
      <c r="P17" s="25">
        <v>29.261299999999999</v>
      </c>
      <c r="Q17" s="54">
        <v>16.665700000000001</v>
      </c>
      <c r="R17" s="54">
        <v>17.622599999999998</v>
      </c>
      <c r="S17" s="54">
        <v>17.947099999999999</v>
      </c>
      <c r="T17" s="54">
        <v>23.388100000000001</v>
      </c>
      <c r="U17" s="54">
        <v>19.3078</v>
      </c>
      <c r="V17" s="54">
        <v>16.454599999999999</v>
      </c>
      <c r="W17" s="54">
        <v>21.906300000000002</v>
      </c>
      <c r="X17" s="25">
        <v>21.212700000000002</v>
      </c>
      <c r="Y17" s="25">
        <v>16.832999999999998</v>
      </c>
      <c r="Z17" s="25">
        <v>16.187000000000001</v>
      </c>
      <c r="AA17" s="25">
        <v>15.393000000000001</v>
      </c>
      <c r="AB17" s="25">
        <v>16.541</v>
      </c>
      <c r="AC17" s="25">
        <v>23.680099999999999</v>
      </c>
      <c r="AD17" s="25">
        <v>17.375699999999998</v>
      </c>
      <c r="AE17" s="54">
        <v>39.14</v>
      </c>
      <c r="AF17" s="54">
        <v>39.062399999999997</v>
      </c>
      <c r="AG17" s="54">
        <v>38.638199999999998</v>
      </c>
      <c r="AH17" s="54">
        <v>37.449300000000001</v>
      </c>
      <c r="AI17" s="54">
        <v>37.184399999999997</v>
      </c>
      <c r="AJ17" s="25">
        <v>37.676600000000001</v>
      </c>
      <c r="AK17" s="25">
        <v>39.277900000000002</v>
      </c>
      <c r="AL17" s="25">
        <v>26.616900000000001</v>
      </c>
      <c r="AM17" s="25">
        <v>40.020000000000003</v>
      </c>
      <c r="AN17" s="25">
        <v>18.764199999999999</v>
      </c>
      <c r="AO17" s="25">
        <v>21.63</v>
      </c>
      <c r="AP17" s="54">
        <v>18.760300000000001</v>
      </c>
      <c r="AQ17" s="54">
        <v>19.0916</v>
      </c>
      <c r="AR17" s="54">
        <v>20.1845</v>
      </c>
      <c r="AS17" s="54">
        <v>37.330399999999997</v>
      </c>
      <c r="AT17" s="54">
        <v>35.711100000000002</v>
      </c>
      <c r="AU17" s="54">
        <v>36.145800000000001</v>
      </c>
      <c r="AV17" s="54">
        <v>31.874400000000001</v>
      </c>
      <c r="AW17" s="54">
        <v>33.3185</v>
      </c>
      <c r="AX17" s="54">
        <v>37.222499999999997</v>
      </c>
      <c r="AY17" s="25">
        <v>28.8477</v>
      </c>
      <c r="AZ17" s="25">
        <v>24.3352</v>
      </c>
      <c r="BA17" s="25">
        <v>24.3035</v>
      </c>
      <c r="BB17" s="25">
        <v>33.537399999999998</v>
      </c>
      <c r="BC17" s="25">
        <v>30.3598</v>
      </c>
      <c r="BD17" s="25">
        <v>35.535699999999999</v>
      </c>
      <c r="BE17" s="54">
        <v>19.892600000000002</v>
      </c>
      <c r="BF17" s="54">
        <v>20.735199999999999</v>
      </c>
      <c r="BG17" s="54">
        <v>22.104299999999999</v>
      </c>
      <c r="BH17" s="54">
        <v>18.957000000000001</v>
      </c>
      <c r="BI17" s="25">
        <v>23.207999999999998</v>
      </c>
      <c r="BJ17" s="25">
        <v>23.692499999999999</v>
      </c>
      <c r="BK17" s="25">
        <v>22.265899999999998</v>
      </c>
      <c r="BL17" s="25">
        <v>26.771999999999998</v>
      </c>
      <c r="BM17" s="25">
        <v>22.866499999999998</v>
      </c>
      <c r="BN17" s="25">
        <v>19.519600000000001</v>
      </c>
      <c r="BO17" s="54">
        <v>67.776799999999994</v>
      </c>
      <c r="BP17" s="54">
        <v>89.627799999999993</v>
      </c>
      <c r="BQ17" s="54">
        <v>81.899000000000001</v>
      </c>
      <c r="BR17" s="54">
        <v>84.320599999999999</v>
      </c>
      <c r="BS17" s="54">
        <v>90.287099999999995</v>
      </c>
      <c r="BT17" s="54">
        <v>90.148399999999995</v>
      </c>
      <c r="BU17" s="25">
        <v>88.671999999999997</v>
      </c>
      <c r="BV17" s="25">
        <v>21.7712</v>
      </c>
      <c r="BW17" s="25">
        <v>25.812000000000001</v>
      </c>
      <c r="BX17" s="25">
        <v>25.958200000000001</v>
      </c>
      <c r="BY17" s="25">
        <v>66.810500000000005</v>
      </c>
      <c r="BZ17" s="54">
        <v>46.143999999999998</v>
      </c>
      <c r="CA17" s="54">
        <v>54.973100000000002</v>
      </c>
      <c r="CB17" s="54">
        <v>35.822499999999998</v>
      </c>
      <c r="CC17" s="54">
        <v>43.021599999999999</v>
      </c>
      <c r="CD17" s="54">
        <v>46.383899999999997</v>
      </c>
      <c r="CE17" s="54">
        <v>81.108800000000002</v>
      </c>
      <c r="CF17" s="54">
        <v>91.8553</v>
      </c>
      <c r="CG17" s="54">
        <v>89.174700000000001</v>
      </c>
      <c r="CH17" s="25">
        <v>82.057699999999997</v>
      </c>
      <c r="CI17" s="25">
        <v>78.264499999999998</v>
      </c>
      <c r="CJ17" s="25">
        <v>39.2483</v>
      </c>
      <c r="CK17" s="25">
        <v>29.540500000000002</v>
      </c>
      <c r="CL17" s="25">
        <v>40.766199999999998</v>
      </c>
      <c r="CM17" s="25">
        <v>32.3857</v>
      </c>
      <c r="CN17" s="25">
        <v>31.634799999999998</v>
      </c>
      <c r="CO17" s="25">
        <v>39.710700000000003</v>
      </c>
      <c r="CP17" s="25">
        <v>46.347999999999999</v>
      </c>
      <c r="CQ17" s="25">
        <v>47.977499999999999</v>
      </c>
      <c r="CR17" s="25">
        <v>22.5351</v>
      </c>
      <c r="CS17" s="25">
        <v>37.951599999999999</v>
      </c>
      <c r="CT17" s="54">
        <v>61.064300000000003</v>
      </c>
      <c r="CU17" s="54">
        <v>60.520800000000001</v>
      </c>
      <c r="CV17" s="54">
        <v>71.880300000000005</v>
      </c>
      <c r="CW17" s="54">
        <v>91.856399999999994</v>
      </c>
      <c r="CX17" s="54">
        <v>93.134699999999995</v>
      </c>
      <c r="CY17" s="54">
        <v>78.978399999999993</v>
      </c>
      <c r="CZ17" s="54">
        <v>80.789199999999994</v>
      </c>
      <c r="DA17" s="54">
        <v>90.970299999999995</v>
      </c>
      <c r="DB17" s="54">
        <v>92.320400000000006</v>
      </c>
      <c r="DC17" s="25">
        <v>90.502300000000005</v>
      </c>
      <c r="DD17" s="25">
        <v>89.897999999999996</v>
      </c>
      <c r="DE17" s="25">
        <v>87.991299999999995</v>
      </c>
      <c r="DF17" s="25">
        <v>87.830299999999994</v>
      </c>
    </row>
    <row r="18" spans="1:110">
      <c r="A18" s="45" t="s">
        <v>28</v>
      </c>
      <c r="B18" s="25">
        <v>0.4819</v>
      </c>
      <c r="C18" s="25">
        <v>0.51060000000000005</v>
      </c>
      <c r="D18" s="25">
        <v>0.36030000000000001</v>
      </c>
      <c r="E18" s="25">
        <v>0.2666</v>
      </c>
      <c r="F18" s="25">
        <v>0.34620000000000001</v>
      </c>
      <c r="G18" s="25">
        <v>0.30640000000000001</v>
      </c>
      <c r="H18" s="54">
        <v>0.70379999999999998</v>
      </c>
      <c r="I18" s="54">
        <v>0.47960000000000003</v>
      </c>
      <c r="J18" s="54">
        <v>0.45569999999999999</v>
      </c>
      <c r="K18" s="25">
        <v>0.67130000000000001</v>
      </c>
      <c r="L18" s="25">
        <v>0.74790000000000001</v>
      </c>
      <c r="M18" s="25">
        <v>0.46089999999999998</v>
      </c>
      <c r="N18" s="25">
        <v>0.45319999999999999</v>
      </c>
      <c r="O18" s="25">
        <v>0.64710000000000001</v>
      </c>
      <c r="P18" s="25">
        <v>0.441</v>
      </c>
      <c r="Q18" s="54">
        <v>0.36820000000000003</v>
      </c>
      <c r="R18" s="54">
        <v>0.33860000000000001</v>
      </c>
      <c r="S18" s="54">
        <v>0.30759999999999998</v>
      </c>
      <c r="T18" s="54">
        <v>1.2170000000000001</v>
      </c>
      <c r="U18" s="54">
        <v>1.06</v>
      </c>
      <c r="V18" s="54">
        <v>0.78510000000000002</v>
      </c>
      <c r="W18" s="54">
        <v>1.282</v>
      </c>
      <c r="X18" s="25">
        <v>1.1606000000000001</v>
      </c>
      <c r="Y18" s="25">
        <v>1.1262000000000001</v>
      </c>
      <c r="Z18" s="25">
        <v>0.29849999999999999</v>
      </c>
      <c r="AA18" s="25">
        <v>0.2797</v>
      </c>
      <c r="AB18" s="25">
        <v>0.2717</v>
      </c>
      <c r="AC18" s="25">
        <v>0.94350000000000001</v>
      </c>
      <c r="AD18" s="25">
        <v>0.31869999999999998</v>
      </c>
      <c r="AE18" s="54">
        <v>2.2025000000000001</v>
      </c>
      <c r="AF18" s="54">
        <v>2.9851999999999999</v>
      </c>
      <c r="AG18" s="54">
        <v>2.3704000000000001</v>
      </c>
      <c r="AH18" s="54">
        <v>2.0714000000000001</v>
      </c>
      <c r="AI18" s="54">
        <v>1.9409000000000001</v>
      </c>
      <c r="AJ18" s="25">
        <v>1.6057999999999999</v>
      </c>
      <c r="AK18" s="25">
        <v>2.2473999999999998</v>
      </c>
      <c r="AL18" s="25">
        <v>0.43530000000000002</v>
      </c>
      <c r="AM18" s="25">
        <v>1.9551000000000001</v>
      </c>
      <c r="AN18" s="25">
        <v>0.33310000000000001</v>
      </c>
      <c r="AO18" s="25">
        <v>0.35149999999999998</v>
      </c>
      <c r="AP18" s="54">
        <v>0.2737</v>
      </c>
      <c r="AQ18" s="54">
        <v>0.2989</v>
      </c>
      <c r="AR18" s="54">
        <v>0.33600000000000002</v>
      </c>
      <c r="AS18" s="54">
        <v>2.0030999999999999</v>
      </c>
      <c r="AT18" s="54">
        <v>0.89570000000000005</v>
      </c>
      <c r="AU18" s="54">
        <v>0.79969999999999997</v>
      </c>
      <c r="AV18" s="54">
        <v>0.65890000000000004</v>
      </c>
      <c r="AW18" s="54">
        <v>0.52290000000000003</v>
      </c>
      <c r="AX18" s="54">
        <v>1.2592000000000001</v>
      </c>
      <c r="AY18" s="25">
        <v>0.46929999999999999</v>
      </c>
      <c r="AZ18" s="25">
        <v>0.39900000000000002</v>
      </c>
      <c r="BA18" s="25">
        <v>0.35360000000000003</v>
      </c>
      <c r="BB18" s="25">
        <v>0.56059999999999999</v>
      </c>
      <c r="BC18" s="25">
        <v>0.51060000000000005</v>
      </c>
      <c r="BD18" s="25">
        <v>0.71689999999999998</v>
      </c>
      <c r="BE18" s="54">
        <v>0.42620000000000002</v>
      </c>
      <c r="BF18" s="54">
        <v>0.39960000000000001</v>
      </c>
      <c r="BG18" s="54">
        <v>0.43819999999999998</v>
      </c>
      <c r="BH18" s="54">
        <v>0.36849999999999999</v>
      </c>
      <c r="BI18" s="25">
        <v>4.7034000000000002</v>
      </c>
      <c r="BJ18" s="25">
        <v>1.5940000000000001</v>
      </c>
      <c r="BK18" s="25">
        <v>2.2147999999999999</v>
      </c>
      <c r="BL18" s="25">
        <v>0.99629999999999996</v>
      </c>
      <c r="BM18" s="25">
        <v>3.5929000000000002</v>
      </c>
      <c r="BN18" s="25">
        <v>0.4335</v>
      </c>
      <c r="BO18" s="54">
        <v>0.52239999999999998</v>
      </c>
      <c r="BP18" s="54">
        <v>0.20730000000000001</v>
      </c>
      <c r="BQ18" s="54">
        <v>0.87960000000000005</v>
      </c>
      <c r="BR18" s="54">
        <v>0.38490000000000002</v>
      </c>
      <c r="BS18" s="54">
        <v>0.27060000000000001</v>
      </c>
      <c r="BT18" s="54">
        <v>0.2263</v>
      </c>
      <c r="BU18" s="25">
        <v>0.18329999999999999</v>
      </c>
      <c r="BV18" s="25">
        <v>0.48809999999999998</v>
      </c>
      <c r="BW18" s="25">
        <v>0.68020000000000003</v>
      </c>
      <c r="BX18" s="25">
        <v>0.51880000000000004</v>
      </c>
      <c r="BY18" s="25">
        <v>0.90959999999999996</v>
      </c>
      <c r="BZ18" s="54">
        <v>0.92600000000000005</v>
      </c>
      <c r="CA18" s="54">
        <v>0.88260000000000005</v>
      </c>
      <c r="CB18" s="54">
        <v>0.79349999999999998</v>
      </c>
      <c r="CC18" s="54">
        <v>1.1120000000000001</v>
      </c>
      <c r="CD18" s="54">
        <v>2.7652999999999999</v>
      </c>
      <c r="CE18" s="54">
        <v>0.3594</v>
      </c>
      <c r="CF18" s="54">
        <v>4.3700000000000003E-2</v>
      </c>
      <c r="CG18" s="54">
        <v>4.4400000000000002E-2</v>
      </c>
      <c r="CH18" s="25">
        <v>0.41799999999999998</v>
      </c>
      <c r="CI18" s="25">
        <v>0.59850000000000003</v>
      </c>
      <c r="CJ18" s="25">
        <v>2.2008999999999999</v>
      </c>
      <c r="CK18" s="25">
        <v>0.89790000000000003</v>
      </c>
      <c r="CL18" s="25">
        <v>2.4415</v>
      </c>
      <c r="CM18" s="25">
        <v>1.1681999999999999</v>
      </c>
      <c r="CN18" s="25">
        <v>0.96489999999999998</v>
      </c>
      <c r="CO18" s="25">
        <v>1.9032</v>
      </c>
      <c r="CP18" s="25">
        <v>2.3412999999999999</v>
      </c>
      <c r="CQ18" s="25">
        <v>2.3839999999999999</v>
      </c>
      <c r="CR18" s="25">
        <v>0.97419999999999995</v>
      </c>
      <c r="CS18" s="25">
        <v>0.5141</v>
      </c>
      <c r="CT18" s="54">
        <v>1.7847</v>
      </c>
      <c r="CU18" s="54">
        <v>1.7927999999999999</v>
      </c>
      <c r="CV18" s="54">
        <v>1.1414</v>
      </c>
      <c r="CW18" s="54">
        <v>4.7699999999999999E-2</v>
      </c>
      <c r="CX18" s="54">
        <v>4.2999999999999997E-2</v>
      </c>
      <c r="CY18" s="54">
        <v>0.40510000000000002</v>
      </c>
      <c r="CZ18" s="54">
        <v>0.37090000000000001</v>
      </c>
      <c r="DA18" s="54">
        <v>1.41E-2</v>
      </c>
      <c r="DB18" s="54">
        <v>5.16E-2</v>
      </c>
      <c r="DC18" s="25">
        <v>4.5100000000000001E-2</v>
      </c>
      <c r="DD18" s="25">
        <v>6.0199999999999997E-2</v>
      </c>
      <c r="DE18" s="25">
        <v>0.156</v>
      </c>
      <c r="DF18" s="25">
        <v>5.9400000000000001E-2</v>
      </c>
    </row>
    <row r="19" spans="1:110">
      <c r="A19" s="45" t="s">
        <v>29</v>
      </c>
      <c r="B19" s="25">
        <v>11.0632</v>
      </c>
      <c r="C19" s="25">
        <v>12.299200000000001</v>
      </c>
      <c r="D19" s="25">
        <v>12.587300000000001</v>
      </c>
      <c r="E19" s="25">
        <v>13.4305</v>
      </c>
      <c r="F19" s="25">
        <v>12.8398</v>
      </c>
      <c r="G19" s="25">
        <v>13.5207</v>
      </c>
      <c r="H19" s="54">
        <v>2.8439999999999999</v>
      </c>
      <c r="I19" s="54">
        <v>8.7102000000000004</v>
      </c>
      <c r="J19" s="54">
        <v>10.324999999999999</v>
      </c>
      <c r="K19" s="25">
        <v>3.8014000000000001</v>
      </c>
      <c r="L19" s="25">
        <v>3.0482999999999998</v>
      </c>
      <c r="M19" s="25">
        <v>9.1236999999999995</v>
      </c>
      <c r="N19" s="25">
        <v>8.8597000000000001</v>
      </c>
      <c r="O19" s="25">
        <v>2.6766999999999999</v>
      </c>
      <c r="P19" s="25">
        <v>8.3939000000000004</v>
      </c>
      <c r="Q19" s="54">
        <v>13.4838</v>
      </c>
      <c r="R19" s="54">
        <v>12.559900000000001</v>
      </c>
      <c r="S19" s="54">
        <v>12.1311</v>
      </c>
      <c r="T19" s="54">
        <v>6.343</v>
      </c>
      <c r="U19" s="54">
        <v>9.2194000000000003</v>
      </c>
      <c r="V19" s="54">
        <v>11.312900000000001</v>
      </c>
      <c r="W19" s="54">
        <v>7.7615999999999996</v>
      </c>
      <c r="X19" s="25">
        <v>6.8718000000000004</v>
      </c>
      <c r="Y19" s="25">
        <v>10.4465</v>
      </c>
      <c r="Z19" s="25">
        <v>12.57</v>
      </c>
      <c r="AA19" s="25">
        <v>13.430099999999999</v>
      </c>
      <c r="AB19" s="25">
        <v>12.568199999999999</v>
      </c>
      <c r="AC19" s="25">
        <v>9.3051999999999992</v>
      </c>
      <c r="AD19" s="25">
        <v>12.088699999999999</v>
      </c>
      <c r="AE19" s="54">
        <v>0.5383</v>
      </c>
      <c r="AF19" s="54">
        <v>0.73</v>
      </c>
      <c r="AG19" s="54">
        <v>1.1006</v>
      </c>
      <c r="AH19" s="54">
        <v>1.6555</v>
      </c>
      <c r="AI19" s="54">
        <v>1.1614</v>
      </c>
      <c r="AJ19" s="25">
        <v>1.6716</v>
      </c>
      <c r="AK19" s="25">
        <v>0.55369999999999997</v>
      </c>
      <c r="AL19" s="25">
        <v>10.117800000000001</v>
      </c>
      <c r="AM19" s="25">
        <v>1.7585</v>
      </c>
      <c r="AN19" s="25">
        <v>11.4047</v>
      </c>
      <c r="AO19" s="25">
        <v>11.1768</v>
      </c>
      <c r="AP19" s="54">
        <v>12.0913</v>
      </c>
      <c r="AQ19" s="54">
        <v>11.930999999999999</v>
      </c>
      <c r="AR19" s="54">
        <v>11.3607</v>
      </c>
      <c r="AS19" s="54">
        <v>1.0454000000000001</v>
      </c>
      <c r="AT19" s="54">
        <v>1.2819</v>
      </c>
      <c r="AU19" s="54">
        <v>1.2304999999999999</v>
      </c>
      <c r="AV19" s="54">
        <v>2.1917</v>
      </c>
      <c r="AW19" s="54">
        <v>2.1478000000000002</v>
      </c>
      <c r="AX19" s="54">
        <v>0.56499999999999995</v>
      </c>
      <c r="AY19" s="25">
        <v>3.7719</v>
      </c>
      <c r="AZ19" s="25">
        <v>9.3323</v>
      </c>
      <c r="BA19" s="25">
        <v>9.4351000000000003</v>
      </c>
      <c r="BB19" s="25">
        <v>1.9789000000000001</v>
      </c>
      <c r="BC19" s="25">
        <v>3.6276000000000002</v>
      </c>
      <c r="BD19" s="25">
        <v>1.1653</v>
      </c>
      <c r="BE19" s="54">
        <v>10.5844</v>
      </c>
      <c r="BF19" s="54">
        <v>9.9681999999999995</v>
      </c>
      <c r="BG19" s="54">
        <v>8.8131000000000004</v>
      </c>
      <c r="BH19" s="54">
        <v>11.380800000000001</v>
      </c>
      <c r="BI19" s="25">
        <v>2.4883999999999999</v>
      </c>
      <c r="BJ19" s="25">
        <v>6.4</v>
      </c>
      <c r="BK19" s="25">
        <v>6.8489000000000004</v>
      </c>
      <c r="BL19" s="25">
        <v>6.4649000000000001</v>
      </c>
      <c r="BM19" s="25">
        <v>4.6553000000000004</v>
      </c>
      <c r="BN19" s="25">
        <v>10.400600000000001</v>
      </c>
      <c r="BO19" s="54">
        <v>2.0017999999999998</v>
      </c>
      <c r="BP19" s="54">
        <v>0.15210000000000001</v>
      </c>
      <c r="BQ19" s="54">
        <v>1.1152</v>
      </c>
      <c r="BR19" s="54">
        <v>0.90359999999999996</v>
      </c>
      <c r="BS19" s="54">
        <v>0.19769999999999999</v>
      </c>
      <c r="BT19" s="54">
        <v>0.47210000000000002</v>
      </c>
      <c r="BU19" s="25">
        <v>0.1799</v>
      </c>
      <c r="BV19" s="25">
        <v>11.2362</v>
      </c>
      <c r="BW19" s="25">
        <v>9.4433000000000007</v>
      </c>
      <c r="BX19" s="25">
        <v>10.382</v>
      </c>
      <c r="BY19" s="25">
        <v>1.1466000000000001</v>
      </c>
      <c r="BZ19" s="54">
        <v>4.4702000000000002</v>
      </c>
      <c r="CA19" s="54">
        <v>4.3023999999999996</v>
      </c>
      <c r="CB19" s="54">
        <v>7.5495000000000001</v>
      </c>
      <c r="CC19" s="54">
        <v>5.4739000000000004</v>
      </c>
      <c r="CD19" s="54">
        <v>0.49440000000000001</v>
      </c>
      <c r="CE19" s="54">
        <v>0.17369999999999999</v>
      </c>
      <c r="CF19" s="54">
        <v>3.7199999999999997E-2</v>
      </c>
      <c r="CG19" s="54">
        <v>5.6300000000000003E-2</v>
      </c>
      <c r="CH19" s="25">
        <v>2.2599999999999999E-2</v>
      </c>
      <c r="CI19" s="25">
        <v>0.12540000000000001</v>
      </c>
      <c r="CJ19" s="25">
        <v>1.88</v>
      </c>
      <c r="CK19" s="25">
        <v>8.5536999999999992</v>
      </c>
      <c r="CL19" s="25">
        <v>1.4156</v>
      </c>
      <c r="CM19" s="25">
        <v>6.3667999999999996</v>
      </c>
      <c r="CN19" s="25">
        <v>7.7332999999999998</v>
      </c>
      <c r="CO19" s="25">
        <v>2.6631999999999998</v>
      </c>
      <c r="CP19" s="25">
        <v>1.5156000000000001</v>
      </c>
      <c r="CQ19" s="25">
        <v>1.6877</v>
      </c>
      <c r="CR19" s="25">
        <v>8.3297000000000008</v>
      </c>
      <c r="CS19" s="25">
        <v>7.8174999999999999</v>
      </c>
      <c r="CT19" s="54">
        <v>0.58389999999999997</v>
      </c>
      <c r="CU19" s="54">
        <v>0.63780000000000003</v>
      </c>
      <c r="CV19" s="54">
        <v>0.22869999999999999</v>
      </c>
      <c r="CW19" s="54">
        <v>2.4799999999999999E-2</v>
      </c>
      <c r="CX19" s="54">
        <v>2.5999999999999999E-2</v>
      </c>
      <c r="CY19" s="54">
        <v>1.2315</v>
      </c>
      <c r="CZ19" s="54">
        <v>1.0184</v>
      </c>
      <c r="DA19" s="54">
        <v>5.3100000000000001E-2</v>
      </c>
      <c r="DB19" s="54">
        <v>3.73E-2</v>
      </c>
      <c r="DC19" s="25">
        <v>0</v>
      </c>
      <c r="DD19" s="25">
        <v>3.0800000000000001E-2</v>
      </c>
      <c r="DE19" s="25">
        <v>8.5599999999999996E-2</v>
      </c>
      <c r="DF19" s="25">
        <v>6.7100000000000007E-2</v>
      </c>
    </row>
    <row r="20" spans="1:110">
      <c r="A20" s="45" t="s">
        <v>30</v>
      </c>
      <c r="B20" s="25">
        <v>0.1963</v>
      </c>
      <c r="C20" s="25">
        <v>0.12989999999999999</v>
      </c>
      <c r="D20" s="25"/>
      <c r="E20" s="25">
        <v>0.11260000000000001</v>
      </c>
      <c r="F20" s="25">
        <v>7.0800000000000002E-2</v>
      </c>
      <c r="G20" s="25">
        <v>0.1298</v>
      </c>
      <c r="H20" s="54"/>
      <c r="I20" s="54">
        <v>5.9400000000000001E-2</v>
      </c>
      <c r="J20" s="54">
        <v>8.2299999999999998E-2</v>
      </c>
      <c r="K20" s="25">
        <v>3.1800000000000002E-2</v>
      </c>
      <c r="L20" s="25">
        <v>6.3100000000000003E-2</v>
      </c>
      <c r="M20" s="25">
        <v>6.7199999999999996E-2</v>
      </c>
      <c r="N20" s="25">
        <v>4.6600000000000003E-2</v>
      </c>
      <c r="O20" s="25"/>
      <c r="P20" s="25">
        <v>8.3599999999999994E-2</v>
      </c>
      <c r="Q20" s="54">
        <v>7.8299999999999995E-2</v>
      </c>
      <c r="R20" s="54">
        <v>3.0800000000000001E-2</v>
      </c>
      <c r="S20" s="54">
        <v>0.1018</v>
      </c>
      <c r="T20" s="54">
        <v>3.27E-2</v>
      </c>
      <c r="U20" s="54">
        <v>2.7400000000000001E-2</v>
      </c>
      <c r="V20" s="54">
        <v>2.98E-2</v>
      </c>
      <c r="W20" s="54">
        <v>2.0299999999999999E-2</v>
      </c>
      <c r="X20" s="25">
        <v>0.14419999999999999</v>
      </c>
      <c r="Y20" s="25">
        <v>4.3099999999999999E-2</v>
      </c>
      <c r="Z20" s="25">
        <v>4.2599999999999999E-2</v>
      </c>
      <c r="AA20" s="25">
        <v>0.16370000000000001</v>
      </c>
      <c r="AB20" s="25">
        <v>7.2800000000000004E-2</v>
      </c>
      <c r="AC20" s="25">
        <v>2.1899999999999999E-2</v>
      </c>
      <c r="AD20" s="25">
        <v>5.3800000000000001E-2</v>
      </c>
      <c r="AE20" s="54">
        <v>7.7000000000000002E-3</v>
      </c>
      <c r="AF20" s="54">
        <v>1.3100000000000001E-2</v>
      </c>
      <c r="AG20" s="54">
        <v>4.41E-2</v>
      </c>
      <c r="AH20" s="54">
        <v>3.2500000000000001E-2</v>
      </c>
      <c r="AI20" s="54">
        <v>3.2500000000000001E-2</v>
      </c>
      <c r="AJ20" s="25">
        <v>0</v>
      </c>
      <c r="AK20" s="25">
        <v>0</v>
      </c>
      <c r="AL20" s="25">
        <v>8.1699999999999995E-2</v>
      </c>
      <c r="AM20" s="25">
        <v>0</v>
      </c>
      <c r="AN20" s="25">
        <v>8.8200000000000001E-2</v>
      </c>
      <c r="AO20" s="25">
        <v>8.0399999999999999E-2</v>
      </c>
      <c r="AP20" s="54">
        <v>0.1547</v>
      </c>
      <c r="AQ20" s="54">
        <v>0.161</v>
      </c>
      <c r="AR20" s="54">
        <v>0.10730000000000001</v>
      </c>
      <c r="AS20" s="54"/>
      <c r="AT20" s="54"/>
      <c r="AU20" s="54">
        <v>1.9400000000000001E-2</v>
      </c>
      <c r="AV20" s="54">
        <v>9.2999999999999992E-3</v>
      </c>
      <c r="AW20" s="54">
        <v>3.7199999999999997E-2</v>
      </c>
      <c r="AX20" s="54">
        <v>2.7799999999999998E-2</v>
      </c>
      <c r="AY20" s="25">
        <v>8.0000000000000004E-4</v>
      </c>
      <c r="AZ20" s="25">
        <v>0.153</v>
      </c>
      <c r="BA20" s="25">
        <v>4.3499999999999997E-2</v>
      </c>
      <c r="BB20" s="25">
        <v>1.23E-2</v>
      </c>
      <c r="BC20" s="25">
        <v>1.3100000000000001E-2</v>
      </c>
      <c r="BD20" s="25">
        <v>0</v>
      </c>
      <c r="BE20" s="54">
        <v>4.48E-2</v>
      </c>
      <c r="BF20" s="54"/>
      <c r="BG20" s="54">
        <v>1.5699999999999999E-2</v>
      </c>
      <c r="BH20" s="54">
        <v>8.3099999999999993E-2</v>
      </c>
      <c r="BI20" s="25">
        <v>0.1019</v>
      </c>
      <c r="BJ20" s="25">
        <v>6.0900000000000003E-2</v>
      </c>
      <c r="BK20" s="25">
        <v>5.8700000000000002E-2</v>
      </c>
      <c r="BL20" s="25">
        <v>6.3899999999999998E-2</v>
      </c>
      <c r="BM20" s="25">
        <v>6.4500000000000002E-2</v>
      </c>
      <c r="BN20" s="25">
        <v>4.87E-2</v>
      </c>
      <c r="BO20" s="54">
        <v>7.9000000000000001E-2</v>
      </c>
      <c r="BP20" s="54">
        <v>1.0682</v>
      </c>
      <c r="BQ20" s="54">
        <v>0.23</v>
      </c>
      <c r="BR20" s="54">
        <v>0.69820000000000004</v>
      </c>
      <c r="BS20" s="54">
        <v>1.3895</v>
      </c>
      <c r="BT20" s="54">
        <v>5.8400000000000001E-2</v>
      </c>
      <c r="BU20" s="25">
        <v>0.2681</v>
      </c>
      <c r="BV20" s="25">
        <v>2.5899999999999999E-2</v>
      </c>
      <c r="BW20" s="25">
        <v>6.1100000000000002E-2</v>
      </c>
      <c r="BX20" s="25">
        <v>0.14410000000000001</v>
      </c>
      <c r="BY20" s="25">
        <v>0.29520000000000002</v>
      </c>
      <c r="BZ20" s="54">
        <v>0.14019999999999999</v>
      </c>
      <c r="CA20" s="54">
        <v>0.26140000000000002</v>
      </c>
      <c r="CB20" s="54">
        <v>0.14399999999999999</v>
      </c>
      <c r="CC20" s="54">
        <v>0.14199999999999999</v>
      </c>
      <c r="CD20" s="54">
        <v>0.14230000000000001</v>
      </c>
      <c r="CE20" s="54">
        <v>0.54759999999999998</v>
      </c>
      <c r="CF20" s="54">
        <v>0.18590000000000001</v>
      </c>
      <c r="CG20" s="54">
        <v>0.30499999999999999</v>
      </c>
      <c r="CH20" s="25">
        <v>0.35310000000000002</v>
      </c>
      <c r="CI20" s="25">
        <v>0.37019999999999997</v>
      </c>
      <c r="CJ20" s="25">
        <v>5.4000000000000003E-3</v>
      </c>
      <c r="CK20" s="25">
        <v>0.15260000000000001</v>
      </c>
      <c r="CL20" s="25">
        <v>0.127</v>
      </c>
      <c r="CM20" s="25">
        <v>0.1084</v>
      </c>
      <c r="CN20" s="25">
        <v>9.5299999999999996E-2</v>
      </c>
      <c r="CO20" s="25">
        <v>4.1799999999999997E-2</v>
      </c>
      <c r="CP20" s="25">
        <v>0.32069999999999999</v>
      </c>
      <c r="CQ20" s="25">
        <v>0.37769999999999998</v>
      </c>
      <c r="CR20" s="25">
        <v>0.1003</v>
      </c>
      <c r="CS20" s="25">
        <v>0.1467</v>
      </c>
      <c r="CT20" s="54">
        <v>0.37859999999999999</v>
      </c>
      <c r="CU20" s="54">
        <v>0.32279999999999998</v>
      </c>
      <c r="CV20" s="54">
        <v>0.44369999999999998</v>
      </c>
      <c r="CW20" s="54">
        <v>0.15720000000000001</v>
      </c>
      <c r="CX20" s="54">
        <v>0.21809999999999999</v>
      </c>
      <c r="CY20" s="54">
        <v>0.63190000000000002</v>
      </c>
      <c r="CZ20" s="54">
        <v>0.39639999999999997</v>
      </c>
      <c r="DA20" s="54">
        <v>0.21360000000000001</v>
      </c>
      <c r="DB20" s="54">
        <v>0.18890000000000001</v>
      </c>
      <c r="DC20" s="25">
        <v>0.18379999999999999</v>
      </c>
      <c r="DD20" s="25">
        <v>0.14749999999999999</v>
      </c>
      <c r="DE20" s="25">
        <v>0.27100000000000002</v>
      </c>
      <c r="DF20" s="25">
        <v>0.3044</v>
      </c>
    </row>
    <row r="21" spans="1:110">
      <c r="A21" s="45" t="s">
        <v>31</v>
      </c>
      <c r="B21" s="25">
        <v>4.7000000000000002E-3</v>
      </c>
      <c r="C21" s="25">
        <v>1.3599999999999999E-2</v>
      </c>
      <c r="D21" s="25">
        <v>0</v>
      </c>
      <c r="E21" s="25">
        <v>1.8200000000000001E-2</v>
      </c>
      <c r="F21" s="25">
        <v>1.9300000000000001E-2</v>
      </c>
      <c r="G21" s="25">
        <v>0</v>
      </c>
      <c r="H21" s="54"/>
      <c r="I21" s="54"/>
      <c r="J21" s="54">
        <v>1.54E-2</v>
      </c>
      <c r="K21" s="25">
        <v>2.5499999999999998E-2</v>
      </c>
      <c r="L21" s="25">
        <v>1.24E-2</v>
      </c>
      <c r="M21" s="25">
        <v>0</v>
      </c>
      <c r="N21" s="25">
        <v>0</v>
      </c>
      <c r="O21" s="25">
        <v>4.2700000000000002E-2</v>
      </c>
      <c r="P21" s="25"/>
      <c r="Q21" s="54"/>
      <c r="R21" s="54">
        <v>1.1599999999999999E-2</v>
      </c>
      <c r="S21" s="54"/>
      <c r="T21" s="54">
        <v>7.0000000000000001E-3</v>
      </c>
      <c r="U21" s="54"/>
      <c r="V21" s="54">
        <v>2.9600000000000001E-2</v>
      </c>
      <c r="W21" s="54">
        <v>2.2599999999999999E-2</v>
      </c>
      <c r="X21" s="25">
        <v>3.6200000000000003E-2</v>
      </c>
      <c r="Y21" s="25">
        <v>0</v>
      </c>
      <c r="Z21" s="25">
        <v>9.5999999999999992E-3</v>
      </c>
      <c r="AA21" s="25"/>
      <c r="AB21" s="25"/>
      <c r="AC21" s="25"/>
      <c r="AD21" s="25"/>
      <c r="AE21" s="54">
        <v>1.7600000000000001E-2</v>
      </c>
      <c r="AF21" s="54">
        <v>9.4999999999999998E-3</v>
      </c>
      <c r="AG21" s="54">
        <v>1.8100000000000002E-2</v>
      </c>
      <c r="AH21" s="54">
        <v>2.98E-2</v>
      </c>
      <c r="AI21" s="54">
        <v>2.8000000000000001E-2</v>
      </c>
      <c r="AJ21" s="25">
        <v>2.24E-2</v>
      </c>
      <c r="AK21" s="25">
        <v>2.1600000000000001E-2</v>
      </c>
      <c r="AL21" s="25">
        <v>0</v>
      </c>
      <c r="AM21" s="25">
        <v>3.6600000000000001E-2</v>
      </c>
      <c r="AN21" s="25">
        <v>1.04E-2</v>
      </c>
      <c r="AO21" s="25">
        <v>0</v>
      </c>
      <c r="AP21" s="54"/>
      <c r="AQ21" s="54"/>
      <c r="AR21" s="54"/>
      <c r="AS21" s="54">
        <v>1.7600000000000001E-2</v>
      </c>
      <c r="AT21" s="54">
        <v>2.9100000000000001E-2</v>
      </c>
      <c r="AU21" s="54"/>
      <c r="AV21" s="54"/>
      <c r="AW21" s="54"/>
      <c r="AX21" s="54">
        <v>2.2800000000000001E-2</v>
      </c>
      <c r="AY21" s="25">
        <v>5.8999999999999999E-3</v>
      </c>
      <c r="AZ21" s="25">
        <v>1.12E-2</v>
      </c>
      <c r="BA21" s="25">
        <v>7.7000000000000002E-3</v>
      </c>
      <c r="BB21" s="25">
        <v>0</v>
      </c>
      <c r="BC21" s="25">
        <v>9.9000000000000008E-3</v>
      </c>
      <c r="BD21" s="25">
        <v>2.1600000000000001E-2</v>
      </c>
      <c r="BE21" s="54">
        <v>1.12E-2</v>
      </c>
      <c r="BF21" s="54">
        <v>1.03E-2</v>
      </c>
      <c r="BG21" s="54"/>
      <c r="BH21" s="54">
        <v>1.9800000000000002E-2</v>
      </c>
      <c r="BI21" s="25">
        <v>0</v>
      </c>
      <c r="BJ21" s="25">
        <v>0</v>
      </c>
      <c r="BK21" s="25">
        <v>1.6500000000000001E-2</v>
      </c>
      <c r="BL21" s="25">
        <v>0</v>
      </c>
      <c r="BM21" s="25">
        <v>0</v>
      </c>
      <c r="BN21" s="25">
        <v>2.76E-2</v>
      </c>
      <c r="BO21" s="54"/>
      <c r="BP21" s="54"/>
      <c r="BQ21" s="54">
        <v>9.2999999999999992E-3</v>
      </c>
      <c r="BR21" s="54">
        <v>5.7999999999999996E-3</v>
      </c>
      <c r="BS21" s="54">
        <v>5.7000000000000002E-3</v>
      </c>
      <c r="BT21" s="54"/>
      <c r="BU21" s="25">
        <v>1.83E-2</v>
      </c>
      <c r="BV21" s="25">
        <v>2.6800000000000001E-2</v>
      </c>
      <c r="BW21" s="25">
        <v>1.9199999999999998E-2</v>
      </c>
      <c r="BX21" s="25">
        <v>3.8100000000000002E-2</v>
      </c>
      <c r="BY21" s="25">
        <v>2.93E-2</v>
      </c>
      <c r="BZ21" s="54">
        <v>2.0799999999999999E-2</v>
      </c>
      <c r="CA21" s="54"/>
      <c r="CB21" s="54"/>
      <c r="CC21" s="54">
        <v>9.9000000000000008E-3</v>
      </c>
      <c r="CD21" s="54">
        <v>2.18E-2</v>
      </c>
      <c r="CE21" s="54">
        <v>7.0000000000000001E-3</v>
      </c>
      <c r="CF21" s="54">
        <v>0.11219999999999999</v>
      </c>
      <c r="CG21" s="54">
        <v>5.11E-2</v>
      </c>
      <c r="CH21" s="25">
        <v>5.1999999999999998E-3</v>
      </c>
      <c r="CI21" s="25">
        <v>0</v>
      </c>
      <c r="CJ21" s="25">
        <v>5.4999999999999997E-3</v>
      </c>
      <c r="CK21" s="25">
        <v>1.8200000000000001E-2</v>
      </c>
      <c r="CL21" s="25">
        <v>6.1600000000000002E-2</v>
      </c>
      <c r="CM21" s="25">
        <v>6.3700000000000007E-2</v>
      </c>
      <c r="CN21" s="25">
        <v>7.9000000000000008E-3</v>
      </c>
      <c r="CO21" s="25">
        <v>8.0000000000000002E-3</v>
      </c>
      <c r="CP21" s="25">
        <v>6.3200000000000006E-2</v>
      </c>
      <c r="CQ21" s="25">
        <v>8.1500000000000003E-2</v>
      </c>
      <c r="CR21" s="25">
        <v>1.9599999999999999E-2</v>
      </c>
      <c r="CS21" s="25">
        <v>0.02</v>
      </c>
      <c r="CT21" s="54"/>
      <c r="CU21" s="54"/>
      <c r="CV21" s="54">
        <v>1.15E-2</v>
      </c>
      <c r="CW21" s="54">
        <v>1.4999999999999999E-2</v>
      </c>
      <c r="CX21" s="54">
        <v>7.51E-2</v>
      </c>
      <c r="CY21" s="54"/>
      <c r="CZ21" s="54">
        <v>3.2899999999999999E-2</v>
      </c>
      <c r="DA21" s="54">
        <v>8.5699999999999998E-2</v>
      </c>
      <c r="DB21" s="54">
        <v>2.58E-2</v>
      </c>
      <c r="DC21" s="25">
        <v>5.2200000000000003E-2</v>
      </c>
      <c r="DD21" s="25">
        <v>0</v>
      </c>
      <c r="DE21" s="25">
        <v>1.2699999999999999E-2</v>
      </c>
      <c r="DF21" s="25">
        <v>6.4999999999999997E-3</v>
      </c>
    </row>
    <row r="22" spans="1:110" ht="18">
      <c r="A22" s="45" t="s">
        <v>198</v>
      </c>
      <c r="B22" s="25"/>
      <c r="C22" s="25">
        <v>2.3699999999999999E-2</v>
      </c>
      <c r="D22" s="25"/>
      <c r="E22" s="25">
        <v>3.3999999999999998E-3</v>
      </c>
      <c r="F22" s="25"/>
      <c r="G22" s="25">
        <v>1.37E-2</v>
      </c>
      <c r="H22" s="54"/>
      <c r="I22" s="54">
        <v>5.4000000000000003E-3</v>
      </c>
      <c r="J22" s="54">
        <v>1.26E-2</v>
      </c>
      <c r="K22" s="25"/>
      <c r="L22" s="25">
        <v>4.02E-2</v>
      </c>
      <c r="M22" s="25">
        <v>9.1000000000000004E-3</v>
      </c>
      <c r="N22" s="25">
        <v>2.5399999999999999E-2</v>
      </c>
      <c r="O22" s="25"/>
      <c r="P22" s="25">
        <v>1.9E-3</v>
      </c>
      <c r="Q22" s="54"/>
      <c r="R22" s="54"/>
      <c r="S22" s="54"/>
      <c r="T22" s="54"/>
      <c r="U22" s="54">
        <v>2.8899999999999999E-2</v>
      </c>
      <c r="V22" s="54">
        <v>1.41E-2</v>
      </c>
      <c r="W22" s="54">
        <v>4.58E-2</v>
      </c>
      <c r="X22" s="25">
        <v>2.6100000000000002E-2</v>
      </c>
      <c r="Y22" s="25">
        <v>5.4000000000000003E-3</v>
      </c>
      <c r="Z22" s="25">
        <v>2.7300000000000001E-2</v>
      </c>
      <c r="AA22" s="25">
        <v>3.3999999999999998E-3</v>
      </c>
      <c r="AB22" s="25"/>
      <c r="AC22" s="25">
        <v>1.46E-2</v>
      </c>
      <c r="AD22" s="25">
        <v>0</v>
      </c>
      <c r="AE22" s="54">
        <v>1.18E-2</v>
      </c>
      <c r="AF22" s="54">
        <v>1.9599999999999999E-2</v>
      </c>
      <c r="AG22" s="54">
        <v>9.7999999999999997E-3</v>
      </c>
      <c r="AH22" s="54">
        <v>6.4199999999999993E-2</v>
      </c>
      <c r="AI22" s="54"/>
      <c r="AJ22" s="25">
        <v>2.92E-2</v>
      </c>
      <c r="AK22" s="25">
        <v>0</v>
      </c>
      <c r="AL22" s="25">
        <v>0</v>
      </c>
      <c r="AM22" s="25">
        <v>0</v>
      </c>
      <c r="AN22" s="25">
        <v>1.9199999999999998E-2</v>
      </c>
      <c r="AO22" s="25">
        <v>5.3E-3</v>
      </c>
      <c r="AP22" s="54">
        <v>1.5299999999999999E-2</v>
      </c>
      <c r="AQ22" s="54"/>
      <c r="AR22" s="54">
        <v>8.5000000000000006E-3</v>
      </c>
      <c r="AS22" s="54">
        <v>1.7600000000000001E-2</v>
      </c>
      <c r="AT22" s="54">
        <v>2.92E-2</v>
      </c>
      <c r="AU22" s="54"/>
      <c r="AV22" s="54"/>
      <c r="AW22" s="54"/>
      <c r="AX22" s="54"/>
      <c r="AY22" s="25">
        <v>0</v>
      </c>
      <c r="AZ22" s="25">
        <v>0</v>
      </c>
      <c r="BA22" s="25">
        <v>3.5000000000000001E-3</v>
      </c>
      <c r="BB22" s="25">
        <v>0</v>
      </c>
      <c r="BC22" s="25">
        <v>4.3799999999999999E-2</v>
      </c>
      <c r="BD22" s="25">
        <v>0</v>
      </c>
      <c r="BE22" s="54">
        <v>1.23E-2</v>
      </c>
      <c r="BF22" s="54">
        <v>1.23E-2</v>
      </c>
      <c r="BG22" s="54"/>
      <c r="BH22" s="54"/>
      <c r="BI22" s="25">
        <v>0.16239999999999999</v>
      </c>
      <c r="BJ22" s="25">
        <v>2.5700000000000001E-2</v>
      </c>
      <c r="BK22" s="25">
        <v>3.2599999999999997E-2</v>
      </c>
      <c r="BL22" s="25">
        <v>0</v>
      </c>
      <c r="BM22" s="25">
        <v>9.9500000000000005E-2</v>
      </c>
      <c r="BN22" s="25">
        <v>6.8699999999999997E-2</v>
      </c>
      <c r="BO22" s="54"/>
      <c r="BP22" s="54">
        <v>1.9199999999999998E-2</v>
      </c>
      <c r="BQ22" s="54">
        <v>3.5499999999999997E-2</v>
      </c>
      <c r="BR22" s="54"/>
      <c r="BS22" s="54">
        <v>1.0699999999999999E-2</v>
      </c>
      <c r="BT22" s="54"/>
      <c r="BU22" s="25">
        <v>1.29E-2</v>
      </c>
      <c r="BV22" s="25">
        <v>0</v>
      </c>
      <c r="BW22" s="25">
        <v>0</v>
      </c>
      <c r="BX22" s="25">
        <v>2.3699999999999999E-2</v>
      </c>
      <c r="BY22" s="25">
        <v>0</v>
      </c>
      <c r="BZ22" s="54">
        <v>2.4799999999999999E-2</v>
      </c>
      <c r="CA22" s="54"/>
      <c r="CB22" s="54"/>
      <c r="CC22" s="54">
        <v>2.2700000000000001E-2</v>
      </c>
      <c r="CD22" s="54">
        <v>3.3700000000000001E-2</v>
      </c>
      <c r="CE22" s="54">
        <v>2.52E-2</v>
      </c>
      <c r="CF22" s="54">
        <v>1.06E-2</v>
      </c>
      <c r="CG22" s="54"/>
      <c r="CH22" s="25">
        <v>4.6800000000000001E-2</v>
      </c>
      <c r="CI22" s="25">
        <v>3.8100000000000002E-2</v>
      </c>
      <c r="CJ22" s="25">
        <v>9.7999999999999997E-3</v>
      </c>
      <c r="CK22" s="25">
        <v>5.4999999999999997E-3</v>
      </c>
      <c r="CL22" s="25">
        <v>3.15E-2</v>
      </c>
      <c r="CM22" s="25">
        <v>2.2499999999999999E-2</v>
      </c>
      <c r="CN22" s="25">
        <v>1.9E-3</v>
      </c>
      <c r="CO22" s="25">
        <v>2E-3</v>
      </c>
      <c r="CP22" s="25">
        <v>0.01</v>
      </c>
      <c r="CQ22" s="25">
        <v>9.7900000000000001E-2</v>
      </c>
      <c r="CR22" s="25"/>
      <c r="CS22" s="25">
        <v>4.6699999999999998E-2</v>
      </c>
      <c r="CT22" s="54">
        <v>1.2200000000000001E-2</v>
      </c>
      <c r="CU22" s="54">
        <v>3.8600000000000002E-2</v>
      </c>
      <c r="CV22" s="54">
        <v>2.7E-2</v>
      </c>
      <c r="CW22" s="54"/>
      <c r="CX22" s="54"/>
      <c r="CY22" s="54"/>
      <c r="CZ22" s="54"/>
      <c r="DA22" s="54"/>
      <c r="DB22" s="54">
        <v>3.4099999999999998E-2</v>
      </c>
      <c r="DC22" s="25">
        <v>0</v>
      </c>
      <c r="DD22" s="25">
        <v>6.4999999999999997E-3</v>
      </c>
      <c r="DE22" s="25">
        <v>0</v>
      </c>
      <c r="DF22" s="25">
        <v>2.1399999999999999E-2</v>
      </c>
    </row>
    <row r="23" spans="1:110" ht="18">
      <c r="A23" s="45" t="s">
        <v>199</v>
      </c>
      <c r="B23" s="25">
        <v>2.8E-3</v>
      </c>
      <c r="C23" s="25"/>
      <c r="D23" s="25"/>
      <c r="E23" s="25"/>
      <c r="F23" s="25">
        <v>2.9999999999999997E-4</v>
      </c>
      <c r="G23" s="25">
        <v>0</v>
      </c>
      <c r="H23" s="54">
        <v>5.1999999999999998E-3</v>
      </c>
      <c r="I23" s="54"/>
      <c r="J23" s="54"/>
      <c r="K23" s="25"/>
      <c r="L23" s="25">
        <v>4.7000000000000002E-3</v>
      </c>
      <c r="M23" s="25"/>
      <c r="N23" s="25">
        <v>5.0000000000000001E-4</v>
      </c>
      <c r="O23" s="25">
        <v>5.1999999999999998E-3</v>
      </c>
      <c r="P23" s="25"/>
      <c r="Q23" s="54"/>
      <c r="R23" s="54">
        <v>9.4999999999999998E-3</v>
      </c>
      <c r="S23" s="54"/>
      <c r="T23" s="54"/>
      <c r="U23" s="54"/>
      <c r="V23" s="54"/>
      <c r="W23" s="54"/>
      <c r="X23" s="25">
        <v>4.3E-3</v>
      </c>
      <c r="Y23" s="25">
        <v>0</v>
      </c>
      <c r="Z23" s="25">
        <v>6.1999999999999998E-3</v>
      </c>
      <c r="AA23" s="25"/>
      <c r="AB23" s="25"/>
      <c r="AC23" s="25">
        <v>0</v>
      </c>
      <c r="AD23" s="25">
        <v>7.3000000000000001E-3</v>
      </c>
      <c r="AE23" s="54"/>
      <c r="AF23" s="54"/>
      <c r="AG23" s="54"/>
      <c r="AH23" s="54"/>
      <c r="AI23" s="54"/>
      <c r="AJ23" s="25">
        <v>2.5999999999999999E-3</v>
      </c>
      <c r="AK23" s="25">
        <v>4.3E-3</v>
      </c>
      <c r="AL23" s="25">
        <v>5.1000000000000004E-3</v>
      </c>
      <c r="AM23" s="25">
        <v>1.6899999999999998E-2</v>
      </c>
      <c r="AN23" s="25">
        <v>5.3E-3</v>
      </c>
      <c r="AO23" s="25">
        <v>0</v>
      </c>
      <c r="AP23" s="54"/>
      <c r="AQ23" s="54"/>
      <c r="AR23" s="54"/>
      <c r="AS23" s="54"/>
      <c r="AT23" s="54"/>
      <c r="AU23" s="54"/>
      <c r="AV23" s="54"/>
      <c r="AW23" s="54"/>
      <c r="AX23" s="54"/>
      <c r="AY23" s="25">
        <v>0</v>
      </c>
      <c r="AZ23" s="25">
        <v>2.8E-3</v>
      </c>
      <c r="BA23" s="25">
        <v>0</v>
      </c>
      <c r="BB23" s="25">
        <v>2.0999999999999999E-3</v>
      </c>
      <c r="BC23" s="25">
        <v>2.9999999999999997E-4</v>
      </c>
      <c r="BD23" s="25">
        <v>5.7999999999999996E-3</v>
      </c>
      <c r="BE23" s="54"/>
      <c r="BF23" s="54"/>
      <c r="BG23" s="54"/>
      <c r="BH23" s="54">
        <v>7.4000000000000003E-3</v>
      </c>
      <c r="BI23" s="25">
        <v>4.3E-3</v>
      </c>
      <c r="BJ23" s="25">
        <v>2.3E-3</v>
      </c>
      <c r="BK23" s="25">
        <v>2.3E-3</v>
      </c>
      <c r="BL23" s="25">
        <v>0</v>
      </c>
      <c r="BM23" s="25">
        <v>4.4999999999999997E-3</v>
      </c>
      <c r="BN23" s="25">
        <v>1.4500000000000001E-2</v>
      </c>
      <c r="BO23" s="54"/>
      <c r="BP23" s="54"/>
      <c r="BQ23" s="54"/>
      <c r="BR23" s="54"/>
      <c r="BS23" s="54"/>
      <c r="BT23" s="54"/>
      <c r="BU23" s="25"/>
      <c r="BV23" s="25">
        <v>0</v>
      </c>
      <c r="BW23" s="25">
        <v>0</v>
      </c>
      <c r="BX23" s="25">
        <v>4.0000000000000001E-3</v>
      </c>
      <c r="BY23" s="25">
        <v>0</v>
      </c>
      <c r="BZ23" s="54"/>
      <c r="CA23" s="54"/>
      <c r="CB23" s="54"/>
      <c r="CC23" s="54"/>
      <c r="CD23" s="54"/>
      <c r="CE23" s="54"/>
      <c r="CF23" s="54"/>
      <c r="CG23" s="54"/>
      <c r="CH23" s="25">
        <v>0</v>
      </c>
      <c r="CI23" s="25">
        <v>0</v>
      </c>
      <c r="CJ23" s="25">
        <v>0</v>
      </c>
      <c r="CK23" s="25">
        <v>0</v>
      </c>
      <c r="CL23" s="25">
        <v>3.5999999999999999E-3</v>
      </c>
      <c r="CM23" s="25">
        <v>0</v>
      </c>
      <c r="CN23" s="25">
        <v>0</v>
      </c>
      <c r="CO23" s="25">
        <v>8.3000000000000001E-3</v>
      </c>
      <c r="CP23" s="25">
        <v>0</v>
      </c>
      <c r="CQ23" s="25">
        <v>0</v>
      </c>
      <c r="CR23" s="25"/>
      <c r="CS23" s="25"/>
      <c r="CT23" s="54"/>
      <c r="CU23" s="54"/>
      <c r="CV23" s="54"/>
      <c r="CW23" s="54"/>
      <c r="CX23" s="54"/>
      <c r="CY23" s="54"/>
      <c r="CZ23" s="54"/>
      <c r="DA23" s="54"/>
      <c r="DB23" s="54"/>
      <c r="DC23" s="25"/>
      <c r="DD23" s="25"/>
      <c r="DE23" s="25"/>
      <c r="DF23" s="25"/>
    </row>
    <row r="24" spans="1:110">
      <c r="A24" s="45" t="s">
        <v>50</v>
      </c>
      <c r="B24" s="25">
        <v>7.7499999999999999E-2</v>
      </c>
      <c r="C24" s="25"/>
      <c r="D24" s="25">
        <v>0.1799</v>
      </c>
      <c r="E24" s="25">
        <v>5.7099999999999998E-2</v>
      </c>
      <c r="F24" s="25">
        <v>0.13220000000000001</v>
      </c>
      <c r="G24" s="25">
        <v>0.1226</v>
      </c>
      <c r="H24" s="54">
        <v>7.46E-2</v>
      </c>
      <c r="I24" s="54">
        <v>0.12670000000000001</v>
      </c>
      <c r="J24" s="54">
        <v>8.5099999999999995E-2</v>
      </c>
      <c r="K24" s="25">
        <v>3.7400000000000003E-2</v>
      </c>
      <c r="L24" s="25">
        <v>0.10489999999999999</v>
      </c>
      <c r="M24" s="25">
        <v>6.7000000000000004E-2</v>
      </c>
      <c r="N24" s="25">
        <v>0.1424</v>
      </c>
      <c r="O24" s="25">
        <v>1E-3</v>
      </c>
      <c r="P24" s="25">
        <v>0.1129</v>
      </c>
      <c r="Q24" s="54">
        <v>0.16159999999999999</v>
      </c>
      <c r="R24" s="54">
        <v>0.1961</v>
      </c>
      <c r="S24" s="54">
        <v>0.16009999999999999</v>
      </c>
      <c r="T24" s="54">
        <v>0.26900000000000002</v>
      </c>
      <c r="U24" s="54">
        <v>0.33200000000000002</v>
      </c>
      <c r="V24" s="54">
        <v>0.32519999999999999</v>
      </c>
      <c r="W24" s="54">
        <v>0.38969999999999999</v>
      </c>
      <c r="X24" s="25">
        <v>0.45400000000000001</v>
      </c>
      <c r="Y24" s="25">
        <v>0.52390000000000003</v>
      </c>
      <c r="Z24" s="25">
        <v>0.15490000000000001</v>
      </c>
      <c r="AA24" s="25">
        <v>6.3799999999999996E-2</v>
      </c>
      <c r="AB24" s="25">
        <v>0.16919999999999999</v>
      </c>
      <c r="AC24" s="25">
        <v>0.43099999999999999</v>
      </c>
      <c r="AD24" s="25">
        <v>0.153</v>
      </c>
      <c r="AE24" s="54">
        <v>0.29370000000000002</v>
      </c>
      <c r="AF24" s="54">
        <v>0.3271</v>
      </c>
      <c r="AG24" s="54">
        <v>0.27579999999999999</v>
      </c>
      <c r="AH24" s="54">
        <v>0.33489999999999998</v>
      </c>
      <c r="AI24" s="54">
        <v>0.2974</v>
      </c>
      <c r="AJ24" s="25">
        <v>0.2031</v>
      </c>
      <c r="AK24" s="25">
        <v>0.37009999999999998</v>
      </c>
      <c r="AL24" s="25">
        <v>0.10730000000000001</v>
      </c>
      <c r="AM24" s="25">
        <v>0.25790000000000002</v>
      </c>
      <c r="AN24" s="25">
        <v>0.23980000000000001</v>
      </c>
      <c r="AO24" s="25">
        <v>9.9500000000000005E-2</v>
      </c>
      <c r="AP24" s="54">
        <v>0.15909999999999999</v>
      </c>
      <c r="AQ24" s="54">
        <v>0.18240000000000001</v>
      </c>
      <c r="AR24" s="54">
        <v>0.1113</v>
      </c>
      <c r="AS24" s="54">
        <v>0.3024</v>
      </c>
      <c r="AT24" s="54">
        <v>0.13420000000000001</v>
      </c>
      <c r="AU24" s="54">
        <v>0.188</v>
      </c>
      <c r="AV24" s="54">
        <v>0.21010000000000001</v>
      </c>
      <c r="AW24" s="54">
        <v>0.1469</v>
      </c>
      <c r="AX24" s="54">
        <v>0.19389999999999999</v>
      </c>
      <c r="AY24" s="25">
        <v>0.20230000000000001</v>
      </c>
      <c r="AZ24" s="25">
        <v>0.12909999999999999</v>
      </c>
      <c r="BA24" s="25">
        <v>5.3100000000000001E-2</v>
      </c>
      <c r="BB24" s="25">
        <v>0.1525</v>
      </c>
      <c r="BC24" s="25">
        <v>8.6199999999999999E-2</v>
      </c>
      <c r="BD24" s="25">
        <v>0.24030000000000001</v>
      </c>
      <c r="BE24" s="54">
        <v>0.15709999999999999</v>
      </c>
      <c r="BF24" s="54">
        <v>0.193</v>
      </c>
      <c r="BG24" s="54">
        <v>0.1406</v>
      </c>
      <c r="BI24" s="25">
        <v>4.8619000000000003</v>
      </c>
      <c r="BJ24" s="25">
        <v>0.95889999999999997</v>
      </c>
      <c r="BK24" s="25">
        <v>0.56789999999999996</v>
      </c>
      <c r="BL24" s="25">
        <v>0.26690000000000003</v>
      </c>
      <c r="BM24" s="25">
        <v>2.5531000000000001</v>
      </c>
      <c r="BN24" s="25">
        <v>7.5899999999999995E-2</v>
      </c>
      <c r="BO24" s="54">
        <v>0.1784</v>
      </c>
      <c r="BP24" s="54"/>
      <c r="BQ24" s="54">
        <v>0.20519999999999999</v>
      </c>
      <c r="BR24" s="54">
        <v>0.1333</v>
      </c>
      <c r="BS24" s="54"/>
      <c r="BT24" s="54"/>
      <c r="BU24" s="25"/>
      <c r="BV24" s="25">
        <v>8.1199999999999994E-2</v>
      </c>
      <c r="BW24" s="25">
        <v>0.14269999999999999</v>
      </c>
      <c r="BX24" s="25">
        <v>0.1333</v>
      </c>
      <c r="BY24" s="25">
        <v>0.27160000000000001</v>
      </c>
      <c r="BZ24" s="54">
        <v>0.57889999999999997</v>
      </c>
      <c r="CA24" s="54">
        <v>0.107</v>
      </c>
      <c r="CB24" s="54">
        <v>0.61150000000000004</v>
      </c>
      <c r="CC24" s="54">
        <v>0.1648</v>
      </c>
      <c r="CD24" s="54">
        <v>1.8783000000000001</v>
      </c>
      <c r="CE24" s="54">
        <v>9.7100000000000006E-2</v>
      </c>
      <c r="CF24" s="54"/>
      <c r="CG24" s="54">
        <v>3.0599999999999999E-2</v>
      </c>
      <c r="CH24" s="25">
        <v>0</v>
      </c>
      <c r="CI24" s="25">
        <v>0.2455</v>
      </c>
      <c r="CJ24" s="25">
        <v>0.73770000000000002</v>
      </c>
      <c r="CK24" s="25">
        <v>0.2117</v>
      </c>
      <c r="CL24" s="25">
        <v>1.2248000000000001</v>
      </c>
      <c r="CM24" s="25">
        <v>0.41110000000000002</v>
      </c>
      <c r="CN24" s="25">
        <v>0.21529999999999999</v>
      </c>
      <c r="CO24" s="25">
        <v>0.68589999999999995</v>
      </c>
      <c r="CP24" s="25">
        <v>1.5584</v>
      </c>
      <c r="CQ24" s="25">
        <v>1.5144</v>
      </c>
      <c r="CR24" s="25">
        <v>0.60360000000000003</v>
      </c>
      <c r="CS24" s="25">
        <v>9.7799999999999998E-2</v>
      </c>
      <c r="CT24" s="54">
        <v>0.84230000000000005</v>
      </c>
      <c r="CU24" s="54">
        <v>0.78510000000000002</v>
      </c>
      <c r="CV24" s="54">
        <v>0.51849999999999996</v>
      </c>
      <c r="CW24" s="54">
        <v>2.0500000000000001E-2</v>
      </c>
      <c r="CX24" s="54"/>
      <c r="CY24" s="54">
        <v>0.21909999999999999</v>
      </c>
      <c r="CZ24" s="54">
        <v>0.35959999999999998</v>
      </c>
      <c r="DA24" s="54">
        <v>2.35E-2</v>
      </c>
      <c r="DB24" s="54">
        <v>3.4799999999999998E-2</v>
      </c>
      <c r="DC24" s="25"/>
      <c r="DD24" s="25">
        <v>4.82E-2</v>
      </c>
      <c r="DE24" s="25">
        <v>8.2699999999999996E-2</v>
      </c>
      <c r="DF24" s="25">
        <v>3.0599999999999999E-2</v>
      </c>
    </row>
    <row r="25" spans="1:110">
      <c r="A25" s="45" t="s">
        <v>51</v>
      </c>
      <c r="B25" s="25">
        <v>3.3999999999999998E-3</v>
      </c>
      <c r="C25" s="25">
        <v>2.6800000000000001E-2</v>
      </c>
      <c r="D25" s="25">
        <v>4.5699999999999998E-2</v>
      </c>
      <c r="E25" s="25">
        <v>6.1699999999999998E-2</v>
      </c>
      <c r="F25" s="25">
        <v>3.4599999999999999E-2</v>
      </c>
      <c r="G25" s="25">
        <v>0</v>
      </c>
      <c r="H25" s="54">
        <v>6.5199999999999994E-2</v>
      </c>
      <c r="I25" s="54"/>
      <c r="J25" s="54">
        <v>1.8599999999999998E-2</v>
      </c>
      <c r="K25" s="25">
        <v>4.9399999999999999E-2</v>
      </c>
      <c r="L25" s="25">
        <v>2.7199999999999998E-2</v>
      </c>
      <c r="M25" s="25">
        <v>8.5300000000000001E-2</v>
      </c>
      <c r="N25" s="25">
        <v>4.4900000000000002E-2</v>
      </c>
      <c r="O25" s="25">
        <v>9.9299999999999999E-2</v>
      </c>
      <c r="P25" s="25">
        <v>3.8100000000000002E-2</v>
      </c>
      <c r="Q25" s="54">
        <v>5.5399999999999998E-2</v>
      </c>
      <c r="R25" s="54">
        <v>5.0799999999999998E-2</v>
      </c>
      <c r="S25" s="54">
        <v>5.4100000000000002E-2</v>
      </c>
      <c r="T25" s="54">
        <v>6.3E-2</v>
      </c>
      <c r="U25" s="54">
        <v>1.6899999999999998E-2</v>
      </c>
      <c r="V25" s="54">
        <v>5.45E-2</v>
      </c>
      <c r="W25" s="54">
        <v>7.8200000000000006E-2</v>
      </c>
      <c r="X25" s="25">
        <v>7.8399999999999997E-2</v>
      </c>
      <c r="Y25" s="25">
        <v>0</v>
      </c>
      <c r="Z25" s="25">
        <v>7.8100000000000003E-2</v>
      </c>
      <c r="AA25" s="25">
        <v>4.5900000000000003E-2</v>
      </c>
      <c r="AB25" s="25">
        <v>7.3200000000000001E-2</v>
      </c>
      <c r="AC25" s="25">
        <v>5.9900000000000002E-2</v>
      </c>
      <c r="AD25" s="25">
        <v>7.7100000000000002E-2</v>
      </c>
      <c r="AE25" s="54">
        <v>5.67E-2</v>
      </c>
      <c r="AF25" s="54">
        <v>2.6700000000000002E-2</v>
      </c>
      <c r="AG25" s="54">
        <v>8.2000000000000007E-3</v>
      </c>
      <c r="AH25" s="54">
        <v>2.8500000000000001E-2</v>
      </c>
      <c r="AI25" s="54">
        <v>1.4800000000000001E-2</v>
      </c>
      <c r="AJ25" s="25">
        <v>5.4800000000000001E-2</v>
      </c>
      <c r="AK25" s="25">
        <v>2.9399999999999999E-2</v>
      </c>
      <c r="AL25" s="25">
        <v>1.41E-2</v>
      </c>
      <c r="AM25" s="25">
        <v>7.6E-3</v>
      </c>
      <c r="AN25" s="25">
        <v>6.9999999999999999E-4</v>
      </c>
      <c r="AO25" s="25">
        <v>3.2399999999999998E-2</v>
      </c>
      <c r="AP25" s="54">
        <v>6.4299999999999996E-2</v>
      </c>
      <c r="AQ25" s="54">
        <v>2.8799999999999999E-2</v>
      </c>
      <c r="AR25" s="54">
        <v>7.2700000000000001E-2</v>
      </c>
      <c r="AS25" s="54">
        <v>4.9299999999999997E-2</v>
      </c>
      <c r="AT25" s="54">
        <v>0.04</v>
      </c>
      <c r="AU25" s="54">
        <v>7.6E-3</v>
      </c>
      <c r="AV25" s="54">
        <v>8.3099999999999993E-2</v>
      </c>
      <c r="AW25" s="54">
        <v>2.9700000000000001E-2</v>
      </c>
      <c r="AX25" s="54">
        <v>6.0499999999999998E-2</v>
      </c>
      <c r="AY25" s="25">
        <v>4.1300000000000003E-2</v>
      </c>
      <c r="AZ25" s="25">
        <v>1.9E-3</v>
      </c>
      <c r="BA25" s="25">
        <v>5.4100000000000002E-2</v>
      </c>
      <c r="BB25" s="25">
        <v>3.7600000000000001E-2</v>
      </c>
      <c r="BC25" s="25">
        <v>1.3899999999999999E-2</v>
      </c>
      <c r="BD25" s="25">
        <v>6.4500000000000002E-2</v>
      </c>
      <c r="BE25" s="54">
        <v>3.0499999999999999E-2</v>
      </c>
      <c r="BF25" s="54">
        <v>5.5E-2</v>
      </c>
      <c r="BG25" s="54">
        <v>4.1399999999999999E-2</v>
      </c>
      <c r="BI25" s="25">
        <v>7.2599999999999998E-2</v>
      </c>
      <c r="BJ25" s="25">
        <v>0.11409999999999999</v>
      </c>
      <c r="BK25" s="25">
        <v>3.5400000000000001E-2</v>
      </c>
      <c r="BL25" s="25">
        <v>8.9599999999999999E-2</v>
      </c>
      <c r="BM25" s="25">
        <v>7.0699999999999999E-2</v>
      </c>
      <c r="BN25" s="25">
        <v>6.0299999999999999E-2</v>
      </c>
      <c r="BO25" s="54">
        <v>4.9299999999999997E-2</v>
      </c>
      <c r="BP25" s="54"/>
      <c r="BQ25" s="54"/>
      <c r="BR25" s="54">
        <v>5.0599999999999999E-2</v>
      </c>
      <c r="BS25" s="54">
        <v>1.2800000000000001E-2</v>
      </c>
      <c r="BT25" s="54">
        <v>1.6500000000000001E-2</v>
      </c>
      <c r="BU25" s="25">
        <v>1.41E-2</v>
      </c>
      <c r="BV25" s="25">
        <v>3.2000000000000002E-3</v>
      </c>
      <c r="BW25" s="25">
        <v>3.6799999999999999E-2</v>
      </c>
      <c r="BX25" s="25">
        <v>7.4099999999999999E-2</v>
      </c>
      <c r="BY25" s="25">
        <v>1.32E-2</v>
      </c>
      <c r="BZ25" s="54"/>
      <c r="CA25" s="54">
        <v>3.0499999999999999E-2</v>
      </c>
      <c r="CB25" s="54">
        <v>5.5500000000000001E-2</v>
      </c>
      <c r="CC25" s="54">
        <v>3.5999999999999997E-2</v>
      </c>
      <c r="CD25" s="54"/>
      <c r="CE25" s="54">
        <v>7.9000000000000008E-3</v>
      </c>
      <c r="CF25" s="54">
        <v>1.43E-2</v>
      </c>
      <c r="CG25" s="54"/>
      <c r="CH25" s="25">
        <v>2.6200000000000001E-2</v>
      </c>
      <c r="CI25" s="25">
        <v>0</v>
      </c>
      <c r="CJ25" s="25">
        <v>4.0399999999999998E-2</v>
      </c>
      <c r="CK25" s="25">
        <v>8.3099999999999993E-2</v>
      </c>
      <c r="CL25" s="25">
        <v>2.0299999999999999E-2</v>
      </c>
      <c r="CM25" s="25">
        <v>7.4499999999999997E-2</v>
      </c>
      <c r="CN25" s="25">
        <v>5.8700000000000002E-2</v>
      </c>
      <c r="CO25" s="25">
        <v>1.61E-2</v>
      </c>
      <c r="CP25" s="25">
        <v>2.4199999999999999E-2</v>
      </c>
      <c r="CQ25" s="25">
        <v>0</v>
      </c>
      <c r="CR25" s="25">
        <v>0.1245</v>
      </c>
      <c r="CS25" s="25"/>
      <c r="CT25" s="54"/>
      <c r="CU25" s="54"/>
      <c r="CV25" s="54"/>
      <c r="CW25" s="54"/>
      <c r="CX25" s="54">
        <v>5.1000000000000004E-3</v>
      </c>
      <c r="CY25" s="54">
        <v>6.8999999999999999E-3</v>
      </c>
      <c r="CZ25" s="54">
        <v>3.5400000000000001E-2</v>
      </c>
      <c r="DA25" s="54">
        <v>3.0499999999999999E-2</v>
      </c>
      <c r="DB25" s="54">
        <v>5.1900000000000002E-2</v>
      </c>
      <c r="DC25" s="25"/>
      <c r="DD25" s="25"/>
      <c r="DE25" s="25"/>
      <c r="DF25" s="25">
        <v>1.2200000000000001E-2</v>
      </c>
    </row>
    <row r="26" spans="1:110" ht="18">
      <c r="A26" s="45" t="s">
        <v>200</v>
      </c>
      <c r="B26" s="25">
        <v>0.2392</v>
      </c>
      <c r="C26" s="25">
        <v>0.192</v>
      </c>
      <c r="D26" s="25">
        <v>0.14360000000000001</v>
      </c>
      <c r="E26" s="25">
        <v>0.1186</v>
      </c>
      <c r="F26" s="25">
        <v>0.1278</v>
      </c>
      <c r="G26" s="25">
        <v>0.10680000000000001</v>
      </c>
      <c r="H26" s="54">
        <v>0.159</v>
      </c>
      <c r="I26" s="54">
        <v>0.18010000000000001</v>
      </c>
      <c r="J26" s="54">
        <v>9.8500000000000004E-2</v>
      </c>
      <c r="K26" s="25">
        <v>0.13250000000000001</v>
      </c>
      <c r="L26" s="25">
        <v>0.13220000000000001</v>
      </c>
      <c r="M26" s="25">
        <v>0.15629999999999999</v>
      </c>
      <c r="N26" s="25">
        <v>0.14360000000000001</v>
      </c>
      <c r="O26" s="25">
        <v>8.5400000000000004E-2</v>
      </c>
      <c r="P26" s="25">
        <v>0.14399999999999999</v>
      </c>
      <c r="Q26" s="54">
        <v>0.1434</v>
      </c>
      <c r="R26" s="54">
        <v>0.15840000000000001</v>
      </c>
      <c r="S26" s="54">
        <v>0.12809999999999999</v>
      </c>
      <c r="T26" s="54">
        <v>0.1487</v>
      </c>
      <c r="U26" s="54">
        <v>0.1714</v>
      </c>
      <c r="V26" s="54">
        <v>0.12609999999999999</v>
      </c>
      <c r="W26" s="54">
        <v>0.1489</v>
      </c>
      <c r="X26" s="25">
        <v>0.1547</v>
      </c>
      <c r="Y26" s="25">
        <v>0.16250000000000001</v>
      </c>
      <c r="Z26" s="25">
        <v>0.12709999999999999</v>
      </c>
      <c r="AA26" s="25">
        <v>0.14019999999999999</v>
      </c>
      <c r="AB26" s="25">
        <v>0.11269999999999999</v>
      </c>
      <c r="AC26" s="25">
        <v>0.13650000000000001</v>
      </c>
      <c r="AD26" s="25">
        <v>0.14990000000000001</v>
      </c>
      <c r="AE26" s="54">
        <v>0.123</v>
      </c>
      <c r="AF26" s="54">
        <v>0.17230000000000001</v>
      </c>
      <c r="AG26" s="54">
        <v>0.13730000000000001</v>
      </c>
      <c r="AH26" s="54">
        <v>0.1404</v>
      </c>
      <c r="AI26" s="54">
        <v>0.153</v>
      </c>
      <c r="AJ26" s="25">
        <v>0.1429</v>
      </c>
      <c r="AK26" s="25">
        <v>0.1729</v>
      </c>
      <c r="AL26" s="25">
        <v>0.1416</v>
      </c>
      <c r="AM26" s="25">
        <v>0.14299999999999999</v>
      </c>
      <c r="AN26" s="25">
        <v>0.17330000000000001</v>
      </c>
      <c r="AO26" s="25">
        <v>0.18210000000000001</v>
      </c>
      <c r="AP26" s="54">
        <v>0.12659999999999999</v>
      </c>
      <c r="AQ26" s="54">
        <v>0.12520000000000001</v>
      </c>
      <c r="AR26" s="54">
        <v>0.1646</v>
      </c>
      <c r="AS26" s="54">
        <v>0.17610000000000001</v>
      </c>
      <c r="AT26" s="54">
        <v>0.18759999999999999</v>
      </c>
      <c r="AU26" s="54">
        <v>0.19109999999999999</v>
      </c>
      <c r="AV26" s="54">
        <v>0.18779999999999999</v>
      </c>
      <c r="AW26" s="54">
        <v>0.18329999999999999</v>
      </c>
      <c r="AX26" s="54">
        <v>0.18090000000000001</v>
      </c>
      <c r="AY26" s="25">
        <v>0.2205</v>
      </c>
      <c r="AZ26" s="25">
        <v>0.15179999999999999</v>
      </c>
      <c r="BA26" s="25">
        <v>0.1072</v>
      </c>
      <c r="BB26" s="25">
        <v>0.18870000000000001</v>
      </c>
      <c r="BC26" s="25">
        <v>0.1883</v>
      </c>
      <c r="BD26" s="25">
        <v>0.19839999999999999</v>
      </c>
      <c r="BE26" s="54">
        <v>0.10979999999999999</v>
      </c>
      <c r="BF26" s="54">
        <v>7.2300000000000003E-2</v>
      </c>
      <c r="BG26" s="54">
        <v>0.1163</v>
      </c>
      <c r="BH26" s="8"/>
      <c r="BI26" s="25">
        <v>0.10390000000000001</v>
      </c>
      <c r="BJ26" s="25">
        <v>0.21240000000000001</v>
      </c>
      <c r="BK26" s="25">
        <v>0.1696</v>
      </c>
      <c r="BL26" s="25">
        <v>0.1288</v>
      </c>
      <c r="BM26" s="25">
        <v>0.12759999999999999</v>
      </c>
      <c r="BN26" s="25">
        <v>0.1416</v>
      </c>
      <c r="BO26" s="54">
        <v>3.1E-2</v>
      </c>
      <c r="BP26" s="54">
        <v>1.5699999999999999E-2</v>
      </c>
      <c r="BQ26" s="54">
        <v>1.29E-2</v>
      </c>
      <c r="BR26" s="54">
        <v>7.0000000000000001E-3</v>
      </c>
      <c r="BS26" s="54"/>
      <c r="BT26" s="54">
        <v>5.96E-2</v>
      </c>
      <c r="BU26" s="25"/>
      <c r="BV26" s="25">
        <v>0.1605</v>
      </c>
      <c r="BW26" s="25">
        <v>0.18870000000000001</v>
      </c>
      <c r="BX26" s="25">
        <v>0.1348</v>
      </c>
      <c r="BY26" s="25">
        <v>5.5800000000000002E-2</v>
      </c>
      <c r="BZ26" s="54">
        <v>9.01E-2</v>
      </c>
      <c r="CA26" s="54">
        <v>0.1052</v>
      </c>
      <c r="CB26" s="54">
        <v>9.6500000000000002E-2</v>
      </c>
      <c r="CC26" s="54">
        <v>0.10249999999999999</v>
      </c>
      <c r="CD26" s="54">
        <v>1.4800000000000001E-2</v>
      </c>
      <c r="CE26" s="54">
        <v>7.1900000000000006E-2</v>
      </c>
      <c r="CF26" s="54"/>
      <c r="CG26" s="54">
        <v>6.7999999999999996E-3</v>
      </c>
      <c r="CH26" s="25">
        <v>3.39E-2</v>
      </c>
      <c r="CI26" s="25">
        <v>5.91E-2</v>
      </c>
      <c r="CJ26" s="25">
        <v>0.1116</v>
      </c>
      <c r="CK26" s="25">
        <v>0.17580000000000001</v>
      </c>
      <c r="CL26" s="25">
        <v>9.4299999999999995E-2</v>
      </c>
      <c r="CM26" s="25">
        <v>0.16309999999999999</v>
      </c>
      <c r="CN26" s="25">
        <v>0.151</v>
      </c>
      <c r="CO26" s="25">
        <v>9.8599999999999993E-2</v>
      </c>
      <c r="CP26" s="25">
        <v>5.6300000000000003E-2</v>
      </c>
      <c r="CQ26" s="25">
        <v>7.0000000000000007E-2</v>
      </c>
      <c r="CR26" s="25">
        <v>0.13320000000000001</v>
      </c>
      <c r="CS26" s="25">
        <v>0.14099999999999999</v>
      </c>
      <c r="CT26" s="54">
        <v>4.4600000000000001E-2</v>
      </c>
      <c r="CU26" s="54">
        <v>6.3600000000000004E-2</v>
      </c>
      <c r="CV26" s="54">
        <v>6.54E-2</v>
      </c>
      <c r="CW26" s="54">
        <v>4.0099999999999997E-2</v>
      </c>
      <c r="CX26" s="54">
        <v>1.9400000000000001E-2</v>
      </c>
      <c r="CY26" s="54">
        <v>5.3499999999999999E-2</v>
      </c>
      <c r="CZ26" s="54">
        <v>6.0000000000000001E-3</v>
      </c>
      <c r="DA26" s="54">
        <v>1.7500000000000002E-2</v>
      </c>
      <c r="DB26" s="54">
        <v>2.7199999999999998E-2</v>
      </c>
      <c r="DC26" s="25">
        <v>5.6000000000000001E-2</v>
      </c>
      <c r="DD26" s="25">
        <v>4.7199999999999999E-2</v>
      </c>
      <c r="DE26" s="25">
        <v>5.04E-2</v>
      </c>
      <c r="DF26" s="25">
        <v>1.17E-2</v>
      </c>
    </row>
    <row r="27" spans="1:110">
      <c r="A27" s="45" t="s">
        <v>32</v>
      </c>
      <c r="B27" s="25">
        <v>100.4341</v>
      </c>
      <c r="C27" s="25">
        <v>99.635900000000007</v>
      </c>
      <c r="D27" s="25">
        <v>100.29510000000001</v>
      </c>
      <c r="E27" s="25">
        <v>100.6204</v>
      </c>
      <c r="F27" s="25">
        <v>99.460400000000007</v>
      </c>
      <c r="G27" s="25">
        <v>100.4443</v>
      </c>
      <c r="H27" s="54">
        <v>98.969700000000003</v>
      </c>
      <c r="I27" s="54">
        <v>97.998400000000004</v>
      </c>
      <c r="J27" s="54">
        <v>96.537800000000004</v>
      </c>
      <c r="K27" s="25">
        <v>98.929299999999998</v>
      </c>
      <c r="L27" s="25">
        <v>99.793499999999995</v>
      </c>
      <c r="M27" s="25">
        <v>99.506399999999999</v>
      </c>
      <c r="N27" s="25">
        <v>99.778400000000005</v>
      </c>
      <c r="O27" s="25">
        <v>98.502200000000002</v>
      </c>
      <c r="P27" s="25">
        <v>98.254199999999997</v>
      </c>
      <c r="Q27" s="54">
        <v>99.518199999999993</v>
      </c>
      <c r="R27" s="54">
        <v>99.949299999999994</v>
      </c>
      <c r="S27" s="54">
        <v>99.182900000000004</v>
      </c>
      <c r="T27" s="54">
        <v>96.0839</v>
      </c>
      <c r="U27" s="54">
        <v>98.640500000000003</v>
      </c>
      <c r="V27" s="54">
        <v>97.917199999999994</v>
      </c>
      <c r="W27" s="54">
        <v>97.801699999999997</v>
      </c>
      <c r="X27" s="25">
        <v>98.414900000000003</v>
      </c>
      <c r="Y27" s="25">
        <v>99.245900000000006</v>
      </c>
      <c r="Z27" s="25">
        <v>100.7663</v>
      </c>
      <c r="AA27" s="25">
        <v>100.18470000000001</v>
      </c>
      <c r="AB27" s="25">
        <v>99.735900000000001</v>
      </c>
      <c r="AC27" s="25">
        <v>98.1892</v>
      </c>
      <c r="AD27" s="25">
        <v>99.405699999999996</v>
      </c>
      <c r="AE27" s="54">
        <v>98.465500000000006</v>
      </c>
      <c r="AF27" s="54">
        <v>98.7791</v>
      </c>
      <c r="AG27" s="54">
        <v>99.8202</v>
      </c>
      <c r="AH27" s="54">
        <v>98.4559</v>
      </c>
      <c r="AI27" s="54">
        <v>97.488600000000005</v>
      </c>
      <c r="AJ27" s="25">
        <v>99.677499999999995</v>
      </c>
      <c r="AK27" s="25">
        <v>99.691599999999994</v>
      </c>
      <c r="AL27" s="25">
        <v>98.931799999999996</v>
      </c>
      <c r="AM27" s="25">
        <v>98.698800000000006</v>
      </c>
      <c r="AN27" s="25">
        <v>99.339200000000005</v>
      </c>
      <c r="AO27" s="25">
        <v>98.861699999999999</v>
      </c>
      <c r="AP27" s="54">
        <v>98.729500000000002</v>
      </c>
      <c r="AQ27" s="54">
        <v>99.055000000000007</v>
      </c>
      <c r="AR27" s="54">
        <v>99.268299999999996</v>
      </c>
      <c r="AS27" s="54">
        <v>98.135499999999993</v>
      </c>
      <c r="AT27" s="54">
        <v>97.804599999999994</v>
      </c>
      <c r="AU27" s="54">
        <v>99.144900000000007</v>
      </c>
      <c r="AV27" s="54">
        <v>97.205299999999994</v>
      </c>
      <c r="AW27" s="54">
        <v>98.998199999999997</v>
      </c>
      <c r="AX27" s="54">
        <v>98.560199999999995</v>
      </c>
      <c r="AY27" s="25">
        <v>98.998699999999999</v>
      </c>
      <c r="AZ27" s="25">
        <v>99.042400000000001</v>
      </c>
      <c r="BA27" s="25">
        <v>99.427700000000002</v>
      </c>
      <c r="BB27" s="25">
        <v>100.18389999999999</v>
      </c>
      <c r="BC27" s="25">
        <v>100.24939999999999</v>
      </c>
      <c r="BD27" s="25">
        <v>99.926599999999993</v>
      </c>
      <c r="BE27" s="54">
        <v>99.365300000000005</v>
      </c>
      <c r="BF27" s="54">
        <v>99.935400000000001</v>
      </c>
      <c r="BG27" s="54">
        <v>99.248000000000005</v>
      </c>
      <c r="BH27" s="54">
        <v>99.807000000000002</v>
      </c>
      <c r="BI27" s="25">
        <v>100.6795</v>
      </c>
      <c r="BJ27" s="25">
        <v>98.976900000000001</v>
      </c>
      <c r="BK27" s="25">
        <v>99.045699999999997</v>
      </c>
      <c r="BL27" s="25">
        <v>98.68</v>
      </c>
      <c r="BM27" s="25">
        <v>99.364400000000003</v>
      </c>
      <c r="BN27" s="25">
        <v>99.898600000000002</v>
      </c>
      <c r="BO27" s="54">
        <v>96.9876</v>
      </c>
      <c r="BP27" s="54">
        <v>96.9893</v>
      </c>
      <c r="BQ27" s="54">
        <v>97.052700000000002</v>
      </c>
      <c r="BR27" s="54">
        <v>98.097800000000007</v>
      </c>
      <c r="BS27" s="54">
        <v>95.781899999999993</v>
      </c>
      <c r="BT27" s="54">
        <v>96.772999999999996</v>
      </c>
      <c r="BU27" s="25">
        <v>95.228999999999999</v>
      </c>
      <c r="BV27" s="25">
        <v>99.509799999999998</v>
      </c>
      <c r="BW27" s="25">
        <v>98.885499999999993</v>
      </c>
      <c r="BX27" s="25">
        <v>98.316900000000004</v>
      </c>
      <c r="BY27" s="25">
        <v>95.536799999999999</v>
      </c>
      <c r="BZ27" s="54">
        <v>98.174199999999999</v>
      </c>
      <c r="CA27" s="54">
        <v>98.9405</v>
      </c>
      <c r="CB27" s="54">
        <v>99.346800000000002</v>
      </c>
      <c r="CC27" s="54">
        <v>99.796000000000006</v>
      </c>
      <c r="CD27" s="54">
        <v>96.306200000000004</v>
      </c>
      <c r="CE27" s="54">
        <v>94.504999999999995</v>
      </c>
      <c r="CF27" s="54">
        <v>94.380899999999997</v>
      </c>
      <c r="CG27" s="54">
        <v>92.963099999999997</v>
      </c>
      <c r="CH27" s="25">
        <v>94.647900000000007</v>
      </c>
      <c r="CI27" s="25">
        <v>93.551500000000004</v>
      </c>
      <c r="CJ27" s="25">
        <v>97.162099999999995</v>
      </c>
      <c r="CK27" s="25">
        <v>99.765000000000001</v>
      </c>
      <c r="CL27" s="25">
        <v>98.349299999999999</v>
      </c>
      <c r="CM27" s="25">
        <v>98.529300000000006</v>
      </c>
      <c r="CN27" s="25">
        <v>98.464200000000005</v>
      </c>
      <c r="CO27" s="25">
        <v>97.851900000000001</v>
      </c>
      <c r="CP27" s="25">
        <v>96.602699999999999</v>
      </c>
      <c r="CQ27" s="25">
        <v>96.9756</v>
      </c>
      <c r="CR27" s="25">
        <v>97.600399999999993</v>
      </c>
      <c r="CS27" s="25">
        <v>98.863399999999999</v>
      </c>
      <c r="CT27" s="54">
        <v>96.581599999999995</v>
      </c>
      <c r="CU27" s="54">
        <v>95.433700000000002</v>
      </c>
      <c r="CV27" s="54">
        <v>94.674899999999994</v>
      </c>
      <c r="CW27" s="54">
        <v>97.234499999999997</v>
      </c>
      <c r="CX27" s="54">
        <v>96.403400000000005</v>
      </c>
      <c r="CY27" s="54">
        <v>95.456400000000002</v>
      </c>
      <c r="CZ27" s="54">
        <v>94.9041</v>
      </c>
      <c r="DA27" s="54">
        <v>94.988699999999994</v>
      </c>
      <c r="DB27" s="54">
        <v>96.3887</v>
      </c>
      <c r="DC27" s="25">
        <v>94.052400000000006</v>
      </c>
      <c r="DD27" s="25">
        <v>93.9114</v>
      </c>
      <c r="DE27" s="25">
        <v>93.614699999999999</v>
      </c>
      <c r="DF27" s="25">
        <v>94.317099999999996</v>
      </c>
    </row>
    <row r="28" spans="1:110" ht="15">
      <c r="A28" s="45" t="s">
        <v>201</v>
      </c>
      <c r="B28" s="26">
        <v>96.849998179245759</v>
      </c>
      <c r="C28" s="26">
        <v>97.652197425264106</v>
      </c>
      <c r="D28" s="26">
        <v>84.822860661449411</v>
      </c>
      <c r="E28" s="26">
        <v>73.793602638022875</v>
      </c>
      <c r="F28" s="26">
        <v>74.301203748818338</v>
      </c>
      <c r="G28" s="26">
        <v>72.460606269250576</v>
      </c>
      <c r="H28" s="56">
        <v>97.184254624878065</v>
      </c>
      <c r="I28" s="56">
        <v>86.900801693403835</v>
      </c>
      <c r="J28" s="56">
        <v>87.654237694332707</v>
      </c>
      <c r="K28" s="26">
        <v>94.725068146536358</v>
      </c>
      <c r="L28" s="26">
        <v>95.648158524061927</v>
      </c>
      <c r="M28" s="26">
        <v>87.427779485618458</v>
      </c>
      <c r="N28" s="26">
        <v>86.652982201086147</v>
      </c>
      <c r="O28" s="26">
        <v>97.507832528041646</v>
      </c>
      <c r="P28" s="26">
        <v>90.175186039150205</v>
      </c>
      <c r="Q28" s="56">
        <v>63.685425652320532</v>
      </c>
      <c r="R28" s="56">
        <v>66.528247328524813</v>
      </c>
      <c r="S28" s="56">
        <v>66.171393434333325</v>
      </c>
      <c r="T28" s="56">
        <v>90.795758607238923</v>
      </c>
      <c r="U28" s="56">
        <v>88.119799743741979</v>
      </c>
      <c r="V28" s="56">
        <v>82.951338387158856</v>
      </c>
      <c r="W28" s="56">
        <v>90.302737927276311</v>
      </c>
      <c r="X28" s="26">
        <v>91.908397972768654</v>
      </c>
      <c r="Y28" s="26">
        <v>81.618133339007798</v>
      </c>
      <c r="Z28" s="26">
        <v>66.583633949652793</v>
      </c>
      <c r="AA28" s="26">
        <v>64.212806003439866</v>
      </c>
      <c r="AB28" s="26">
        <v>62.626269173651643</v>
      </c>
      <c r="AC28" s="26">
        <v>84.606492527631531</v>
      </c>
      <c r="AD28" s="26">
        <v>64.240496081960714</v>
      </c>
      <c r="AE28" s="56">
        <v>99.391695393708616</v>
      </c>
      <c r="AF28" s="56">
        <v>97.990805388674232</v>
      </c>
      <c r="AG28" s="56">
        <v>97.084132031069174</v>
      </c>
      <c r="AH28" s="56">
        <v>96.724321448368343</v>
      </c>
      <c r="AI28" s="56">
        <v>98.206753247081863</v>
      </c>
      <c r="AJ28" s="26">
        <v>96.846026264768255</v>
      </c>
      <c r="AK28" s="26">
        <v>99.444791675418472</v>
      </c>
      <c r="AL28" s="26">
        <v>78.93380753368686</v>
      </c>
      <c r="AM28" s="26">
        <v>97.177938443743201</v>
      </c>
      <c r="AN28" s="26">
        <v>75.310603340407155</v>
      </c>
      <c r="AO28" s="26">
        <v>73.579941972214854</v>
      </c>
      <c r="AP28" s="56">
        <v>63.662603638597112</v>
      </c>
      <c r="AQ28" s="56">
        <v>63.513110985459946</v>
      </c>
      <c r="AR28" s="56">
        <v>63.647404684792775</v>
      </c>
      <c r="AS28" s="56">
        <v>98.782083001518146</v>
      </c>
      <c r="AT28" s="56">
        <v>98.642716472651898</v>
      </c>
      <c r="AU28" s="56">
        <v>98.264279568875821</v>
      </c>
      <c r="AV28" s="56">
        <v>96.67541240583904</v>
      </c>
      <c r="AW28" s="56">
        <v>98.870989163866327</v>
      </c>
      <c r="AX28" s="56">
        <v>99.545417409679686</v>
      </c>
      <c r="AY28" s="26">
        <v>96.228120764517897</v>
      </c>
      <c r="AZ28" s="26">
        <v>74.88917378304842</v>
      </c>
      <c r="BA28" s="26">
        <v>73.805443596824375</v>
      </c>
      <c r="BB28" s="26">
        <v>98.863871104006947</v>
      </c>
      <c r="BC28" s="26">
        <v>97.640483231615477</v>
      </c>
      <c r="BD28" s="26">
        <v>99.078294380758891</v>
      </c>
      <c r="BE28" s="56">
        <v>74.444569133522123</v>
      </c>
      <c r="BF28" s="56">
        <v>73.169481323057965</v>
      </c>
      <c r="BG28" s="56">
        <v>82.958694280204895</v>
      </c>
      <c r="BH28" s="56">
        <v>74.502083440635744</v>
      </c>
      <c r="BI28" s="26">
        <v>84.72121404095671</v>
      </c>
      <c r="BJ28" s="26">
        <v>80.291271909922727</v>
      </c>
      <c r="BK28" s="26">
        <v>75.278029822328406</v>
      </c>
      <c r="BL28" s="26">
        <v>89.637690293232836</v>
      </c>
      <c r="BM28" s="26">
        <v>77.520781473301327</v>
      </c>
      <c r="BN28" s="26">
        <v>72.945675093749173</v>
      </c>
      <c r="BO28" s="56">
        <v>84.003993565764787</v>
      </c>
      <c r="BP28" s="56">
        <v>100</v>
      </c>
      <c r="BQ28" s="56">
        <v>90.037554480646037</v>
      </c>
      <c r="BR28" s="56">
        <v>93.147690223264689</v>
      </c>
      <c r="BS28" s="56">
        <v>99.038454471469379</v>
      </c>
      <c r="BT28" s="56">
        <v>99.344606495174261</v>
      </c>
      <c r="BU28" s="26">
        <v>100</v>
      </c>
      <c r="BV28" s="26">
        <v>73.043890352306548</v>
      </c>
      <c r="BW28" s="26">
        <v>77.523875773215309</v>
      </c>
      <c r="BX28" s="26">
        <v>82.119961069158023</v>
      </c>
      <c r="BY28" s="26">
        <v>88.926179963832467</v>
      </c>
      <c r="BZ28" s="56">
        <v>74.256984144843415</v>
      </c>
      <c r="CA28" s="56">
        <v>75.885656744454522</v>
      </c>
      <c r="CB28" s="56">
        <v>70.471810117118153</v>
      </c>
      <c r="CC28" s="56">
        <v>76.037094935609474</v>
      </c>
      <c r="CD28" s="56">
        <v>97.352948016455684</v>
      </c>
      <c r="CE28" s="56">
        <v>99.612806826834372</v>
      </c>
      <c r="CF28" s="56">
        <v>97.648943322852503</v>
      </c>
      <c r="CG28" s="56">
        <v>98.76120393260274</v>
      </c>
      <c r="CH28" s="26">
        <v>99.737300111158248</v>
      </c>
      <c r="CI28" s="26">
        <v>100</v>
      </c>
      <c r="CJ28" s="26">
        <v>94.103866340560714</v>
      </c>
      <c r="CK28" s="26">
        <v>79.836458923119608</v>
      </c>
      <c r="CL28" s="26">
        <v>91.623169575502232</v>
      </c>
      <c r="CM28" s="26">
        <v>82.134002785532047</v>
      </c>
      <c r="CN28" s="26">
        <v>82.988818875602988</v>
      </c>
      <c r="CO28" s="26">
        <v>96.29902071766935</v>
      </c>
      <c r="CP28" s="26">
        <v>93.11235151309522</v>
      </c>
      <c r="CQ28" s="26">
        <v>96.352691318343631</v>
      </c>
      <c r="CR28" s="26">
        <v>69.636211371549294</v>
      </c>
      <c r="CS28" s="26">
        <v>68.757288032423844</v>
      </c>
      <c r="CT28" s="56">
        <v>93.808586546338958</v>
      </c>
      <c r="CU28" s="56">
        <v>95.035310501002499</v>
      </c>
      <c r="CV28" s="56">
        <v>99.135699929621552</v>
      </c>
      <c r="CW28" s="56">
        <v>100</v>
      </c>
      <c r="CX28" s="56">
        <v>99.365103656483157</v>
      </c>
      <c r="CY28" s="56">
        <v>98.90184014177872</v>
      </c>
      <c r="CZ28" s="56">
        <v>84.558075730241086</v>
      </c>
      <c r="DA28" s="56">
        <v>99.335286545936626</v>
      </c>
      <c r="DB28" s="56">
        <v>100</v>
      </c>
      <c r="DC28" s="26">
        <v>100</v>
      </c>
      <c r="DD28" s="26">
        <v>100</v>
      </c>
      <c r="DE28" s="26">
        <v>100</v>
      </c>
      <c r="DF28" s="26">
        <v>99.57601050457798</v>
      </c>
    </row>
    <row r="29" spans="1:110" ht="15">
      <c r="A29" s="45" t="s">
        <v>202</v>
      </c>
      <c r="B29" s="26">
        <v>56.969144018994186</v>
      </c>
      <c r="C29" s="26">
        <v>63.381782784731996</v>
      </c>
      <c r="D29" s="26">
        <v>62.009308105805907</v>
      </c>
      <c r="E29" s="26">
        <v>63.838386996455782</v>
      </c>
      <c r="F29" s="26">
        <v>62.148586565004962</v>
      </c>
      <c r="G29" s="26">
        <v>64.394229706772748</v>
      </c>
      <c r="H29" s="56">
        <v>15.804296334811195</v>
      </c>
      <c r="I29" s="56">
        <v>45.564110710126045</v>
      </c>
      <c r="J29" s="56">
        <v>52.671457570425481</v>
      </c>
      <c r="K29" s="26">
        <v>20.903404582436107</v>
      </c>
      <c r="L29" s="26">
        <v>16.89372157318979</v>
      </c>
      <c r="M29" s="26">
        <v>46.82224028421242</v>
      </c>
      <c r="N29" s="26">
        <v>45.531087129711793</v>
      </c>
      <c r="O29" s="26">
        <v>14.932155795043359</v>
      </c>
      <c r="P29" s="26">
        <v>44.047883669665545</v>
      </c>
      <c r="Q29" s="56">
        <v>63.506370433544056</v>
      </c>
      <c r="R29" s="56">
        <v>59.545488539741875</v>
      </c>
      <c r="S29" s="56">
        <v>58.105762438674283</v>
      </c>
      <c r="T29" s="56">
        <v>35.417512410198526</v>
      </c>
      <c r="U29" s="56">
        <v>48.943060833445308</v>
      </c>
      <c r="V29" s="56">
        <v>58.326429670811898</v>
      </c>
      <c r="W29" s="56">
        <v>42.033704342408868</v>
      </c>
      <c r="X29" s="26">
        <v>37.724811475453549</v>
      </c>
      <c r="Y29" s="26">
        <v>53.699875886343392</v>
      </c>
      <c r="Z29" s="26">
        <v>59.280660325938399</v>
      </c>
      <c r="AA29" s="26">
        <v>62.839651441341708</v>
      </c>
      <c r="AB29" s="26">
        <v>59.02854086688135</v>
      </c>
      <c r="AC29" s="26">
        <v>48.876908731750518</v>
      </c>
      <c r="AD29" s="26">
        <v>57.520806732353421</v>
      </c>
      <c r="AE29" s="56">
        <v>3.2250509539424348</v>
      </c>
      <c r="AF29" s="56">
        <v>4.4762943932317336</v>
      </c>
      <c r="AG29" s="56">
        <v>6.4685610486757739</v>
      </c>
      <c r="AH29" s="56">
        <v>9.7204300866025442</v>
      </c>
      <c r="AI29" s="56">
        <v>6.8863876566715669</v>
      </c>
      <c r="AJ29" s="26">
        <v>9.4604075171967299</v>
      </c>
      <c r="AK29" s="26">
        <v>3.2774309605491392</v>
      </c>
      <c r="AL29" s="26">
        <v>50.830305118373808</v>
      </c>
      <c r="AM29" s="26">
        <v>10.222977543044331</v>
      </c>
      <c r="AN29" s="26">
        <v>56.062641580557127</v>
      </c>
      <c r="AO29" s="26">
        <v>55.051513356564044</v>
      </c>
      <c r="AP29" s="56">
        <v>57.882419366297817</v>
      </c>
      <c r="AQ29" s="56">
        <v>56.926749212668867</v>
      </c>
      <c r="AR29" s="56">
        <v>54.453849563472957</v>
      </c>
      <c r="AS29" s="56">
        <v>6.2198527399019321</v>
      </c>
      <c r="AT29" s="56">
        <v>7.3530253604532412</v>
      </c>
      <c r="AU29" s="56">
        <v>6.9360801054250425</v>
      </c>
      <c r="AV29" s="56">
        <v>12.407809777519757</v>
      </c>
      <c r="AW29" s="56">
        <v>11.994021362090319</v>
      </c>
      <c r="AX29" s="56">
        <v>3.290654990882623</v>
      </c>
      <c r="AY29" s="26">
        <v>20.628989546044508</v>
      </c>
      <c r="AZ29" s="26">
        <v>46.761931243964106</v>
      </c>
      <c r="BA29" s="26">
        <v>46.784593013328234</v>
      </c>
      <c r="BB29" s="26">
        <v>10.912077383593148</v>
      </c>
      <c r="BC29" s="26">
        <v>19.690345356394335</v>
      </c>
      <c r="BD29" s="26">
        <v>6.5176194451272114</v>
      </c>
      <c r="BE29" s="56">
        <v>52.217535080644211</v>
      </c>
      <c r="BF29" s="56">
        <v>49.010414265679302</v>
      </c>
      <c r="BG29" s="56">
        <v>44.956972932134363</v>
      </c>
      <c r="BH29" s="56">
        <v>55.582734260012728</v>
      </c>
      <c r="BI29" s="26">
        <v>16.446555914871748</v>
      </c>
      <c r="BJ29" s="26">
        <v>34.805707136030335</v>
      </c>
      <c r="BK29" s="26">
        <v>37.128504333534352</v>
      </c>
      <c r="BL29" s="26">
        <v>34.470375446618519</v>
      </c>
      <c r="BM29" s="26">
        <v>27.702806682693357</v>
      </c>
      <c r="BN29" s="26">
        <v>51.481648983693539</v>
      </c>
      <c r="BO29" s="56">
        <v>10.984738802473379</v>
      </c>
      <c r="BP29" s="56">
        <v>0.87157071913268935</v>
      </c>
      <c r="BQ29" s="56">
        <v>6.2853178343033926</v>
      </c>
      <c r="BR29" s="56">
        <v>4.9913290769401195</v>
      </c>
      <c r="BS29" s="56">
        <v>1.1537552709528565</v>
      </c>
      <c r="BT29" s="56">
        <v>2.5910150185567744</v>
      </c>
      <c r="BU29" s="26">
        <v>1.0263408432867887</v>
      </c>
      <c r="BV29" s="26">
        <v>55.09020043238452</v>
      </c>
      <c r="BW29" s="26">
        <v>48.007958271967844</v>
      </c>
      <c r="BX29" s="26">
        <v>53.380508637260775</v>
      </c>
      <c r="BY29" s="26">
        <v>6.6430687402847424</v>
      </c>
      <c r="BZ29" s="56">
        <v>24.144665642785959</v>
      </c>
      <c r="CA29" s="56">
        <v>23.046468185777659</v>
      </c>
      <c r="CB29" s="56">
        <v>38.729452261969101</v>
      </c>
      <c r="CC29" s="56">
        <v>28.893493009910745</v>
      </c>
      <c r="CD29" s="56">
        <v>3.1048071464492137</v>
      </c>
      <c r="CE29" s="56">
        <v>1.0153260204164121</v>
      </c>
      <c r="CF29" s="56">
        <v>0.21312719262805641</v>
      </c>
      <c r="CG29" s="56">
        <v>0.32845402126371764</v>
      </c>
      <c r="CH29" s="26">
        <v>0.13270897828372497</v>
      </c>
      <c r="CI29" s="26">
        <v>0.75042766910554626</v>
      </c>
      <c r="CJ29" s="26">
        <v>10.995670669737505</v>
      </c>
      <c r="CK29" s="26">
        <v>44.147697443448017</v>
      </c>
      <c r="CL29" s="26">
        <v>8.3676508616657053</v>
      </c>
      <c r="CM29" s="26">
        <v>34.364658626574908</v>
      </c>
      <c r="CN29" s="26">
        <v>40.929905913591853</v>
      </c>
      <c r="CO29" s="26">
        <v>15.429239683946642</v>
      </c>
      <c r="CP29" s="26">
        <v>8.7623947465659437</v>
      </c>
      <c r="CQ29" s="26">
        <v>9.7869612684308827</v>
      </c>
      <c r="CR29" s="26">
        <v>43.132494600818347</v>
      </c>
      <c r="CS29" s="26">
        <v>39.698401388650758</v>
      </c>
      <c r="CT29" s="56">
        <v>3.4234552570807568</v>
      </c>
      <c r="CU29" s="56">
        <v>3.8819882023908434</v>
      </c>
      <c r="CV29" s="56">
        <v>1.3796973748044228</v>
      </c>
      <c r="CW29" s="56">
        <v>0.13767650087313579</v>
      </c>
      <c r="CX29" s="56">
        <v>0.14605727217781056</v>
      </c>
      <c r="CY29" s="56">
        <v>6.7114624468624617</v>
      </c>
      <c r="CZ29" s="56">
        <v>5.7315414234966831</v>
      </c>
      <c r="DA29" s="56">
        <v>0.30279071342014807</v>
      </c>
      <c r="DB29" s="56">
        <v>0.21019907240282101</v>
      </c>
      <c r="DC29" s="26">
        <v>0</v>
      </c>
      <c r="DD29" s="26">
        <v>0.17724355612404136</v>
      </c>
      <c r="DE29" s="26">
        <v>0.49535998555173272</v>
      </c>
      <c r="DF29" s="26">
        <v>0.38736802911891816</v>
      </c>
    </row>
    <row r="30" spans="1:110">
      <c r="A30" s="45"/>
      <c r="B30" s="26"/>
      <c r="C30" s="26"/>
      <c r="D30" s="26"/>
      <c r="E30" s="26"/>
      <c r="F30" s="26"/>
      <c r="G30" s="26"/>
      <c r="H30" s="56"/>
      <c r="I30" s="56"/>
      <c r="J30" s="56"/>
      <c r="K30" s="26"/>
      <c r="L30" s="26"/>
      <c r="M30" s="26"/>
      <c r="N30" s="26"/>
      <c r="O30" s="26"/>
      <c r="P30" s="26"/>
      <c r="Q30" s="56"/>
      <c r="R30" s="56"/>
      <c r="S30" s="56"/>
      <c r="T30" s="56"/>
      <c r="U30" s="56"/>
      <c r="V30" s="56"/>
      <c r="W30" s="56"/>
      <c r="X30" s="26"/>
      <c r="Y30" s="26"/>
      <c r="Z30" s="26"/>
      <c r="AA30" s="26"/>
      <c r="AB30" s="26"/>
      <c r="AC30" s="26"/>
      <c r="AD30" s="26"/>
      <c r="AE30" s="56"/>
      <c r="AF30" s="56"/>
      <c r="AG30" s="56"/>
      <c r="AH30" s="56"/>
      <c r="AI30" s="56"/>
      <c r="AJ30" s="26"/>
      <c r="AK30" s="26"/>
      <c r="AL30" s="26"/>
      <c r="AM30" s="26"/>
      <c r="AN30" s="26"/>
      <c r="AO30" s="26"/>
      <c r="AP30" s="56"/>
      <c r="AQ30" s="56"/>
      <c r="AR30" s="56"/>
      <c r="AS30" s="56"/>
      <c r="AT30" s="56"/>
      <c r="AU30" s="56"/>
      <c r="AV30" s="56"/>
      <c r="AW30" s="56"/>
      <c r="AX30" s="56"/>
      <c r="AY30" s="26"/>
      <c r="AZ30" s="26"/>
      <c r="BA30" s="26"/>
      <c r="BB30" s="26"/>
      <c r="BC30" s="26"/>
      <c r="BD30" s="26"/>
      <c r="BE30" s="56"/>
      <c r="BF30" s="56"/>
      <c r="BG30" s="56"/>
      <c r="BI30" s="26"/>
      <c r="BJ30" s="26"/>
      <c r="BK30" s="26"/>
      <c r="BL30" s="26"/>
      <c r="BM30" s="26"/>
      <c r="BN30" s="26"/>
      <c r="BO30" s="56"/>
      <c r="BP30" s="56"/>
      <c r="BQ30" s="56"/>
      <c r="BR30" s="56"/>
      <c r="BS30" s="56"/>
      <c r="BT30" s="56"/>
      <c r="BU30" s="26"/>
      <c r="BV30" s="26"/>
      <c r="BW30" s="26"/>
      <c r="BX30" s="26"/>
      <c r="BY30" s="26"/>
      <c r="BZ30" s="56"/>
      <c r="CA30" s="56"/>
      <c r="CB30" s="56"/>
      <c r="CC30" s="56"/>
      <c r="CD30" s="56"/>
      <c r="CE30" s="56"/>
      <c r="CF30" s="56"/>
      <c r="CG30" s="5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56"/>
      <c r="CU30" s="56"/>
      <c r="CV30" s="56"/>
      <c r="CW30" s="56"/>
      <c r="CX30" s="56"/>
      <c r="CY30" s="56"/>
      <c r="CZ30" s="56"/>
      <c r="DA30" s="56"/>
      <c r="DB30" s="56"/>
      <c r="DC30" s="26"/>
      <c r="DD30" s="26"/>
      <c r="DE30" s="26"/>
      <c r="DF30" s="26"/>
    </row>
    <row r="31" spans="1:110">
      <c r="A31" s="53" t="s">
        <v>54</v>
      </c>
      <c r="H31" s="46"/>
      <c r="I31" s="46"/>
      <c r="J31" s="46"/>
      <c r="Q31" s="46"/>
      <c r="R31" s="46"/>
      <c r="S31" s="46"/>
      <c r="T31" s="46"/>
      <c r="U31" s="46"/>
      <c r="V31" s="46"/>
      <c r="W31" s="46"/>
      <c r="AE31" s="46"/>
      <c r="AF31" s="46"/>
      <c r="AG31" s="46"/>
      <c r="AH31" s="46"/>
      <c r="AI31" s="46"/>
      <c r="AP31" s="46"/>
      <c r="AQ31" s="46"/>
      <c r="AR31" s="46"/>
      <c r="AS31" s="46"/>
      <c r="AT31" s="46"/>
      <c r="AU31" s="46"/>
      <c r="AV31" s="46"/>
      <c r="AW31" s="46"/>
      <c r="AX31" s="46"/>
      <c r="BE31" s="46"/>
      <c r="BF31" s="46"/>
      <c r="BG31" s="46"/>
      <c r="BH31" s="57"/>
      <c r="BO31" s="46"/>
      <c r="BP31" s="46"/>
      <c r="BQ31" s="46"/>
      <c r="BR31" s="46"/>
      <c r="BS31" s="46"/>
      <c r="BT31" s="46"/>
      <c r="BZ31" s="46"/>
      <c r="CA31" s="46"/>
      <c r="CB31" s="46"/>
      <c r="CC31" s="46"/>
      <c r="CD31" s="46"/>
      <c r="CE31" s="46"/>
      <c r="CF31" s="46"/>
      <c r="CG31" s="46"/>
      <c r="CT31" s="46"/>
      <c r="CU31" s="46"/>
      <c r="CV31" s="46"/>
      <c r="CW31" s="46"/>
      <c r="CX31" s="46"/>
      <c r="CY31" s="46"/>
      <c r="CZ31" s="46"/>
      <c r="DA31" s="46"/>
      <c r="DB31" s="46"/>
    </row>
    <row r="32" spans="1:110">
      <c r="A32" s="45" t="s">
        <v>42</v>
      </c>
      <c r="B32" s="11">
        <v>420.73766058147396</v>
      </c>
      <c r="C32" s="11">
        <v>555.58947487040791</v>
      </c>
      <c r="D32" s="11">
        <v>492.05928680539904</v>
      </c>
      <c r="E32" s="11">
        <v>816.30298249568011</v>
      </c>
      <c r="F32" s="11">
        <v>563.98025442616381</v>
      </c>
      <c r="G32" s="11">
        <v>287.68387048305914</v>
      </c>
      <c r="H32" s="57">
        <v>550.79474369569027</v>
      </c>
      <c r="I32" s="57">
        <v>548.39737810833151</v>
      </c>
      <c r="J32" s="57">
        <v>528.01977061578145</v>
      </c>
      <c r="K32" s="11">
        <v>437.5192196929857</v>
      </c>
      <c r="L32" s="11">
        <v>500.45006636115494</v>
      </c>
      <c r="M32" s="11">
        <v>969.13503868980536</v>
      </c>
      <c r="N32" s="11">
        <v>566.97696141036238</v>
      </c>
      <c r="O32" s="11">
        <v>557.38749906092698</v>
      </c>
      <c r="P32" s="11">
        <v>843.87268675030668</v>
      </c>
      <c r="Q32" s="57">
        <v>278.69374953046349</v>
      </c>
      <c r="R32" s="57">
        <v>544.20198833045356</v>
      </c>
      <c r="S32" s="57">
        <v>297.27333283249442</v>
      </c>
      <c r="T32" s="57">
        <v>709.02087246137285</v>
      </c>
      <c r="U32" s="57">
        <v>455.49946159817694</v>
      </c>
      <c r="V32" s="57">
        <v>240.33590013272229</v>
      </c>
      <c r="W32" s="57">
        <v>957.747552149851</v>
      </c>
      <c r="X32" s="11">
        <v>741.38530789071694</v>
      </c>
      <c r="Y32" s="11">
        <v>462.09221696341365</v>
      </c>
      <c r="Z32" s="11">
        <v>438.7179024866652</v>
      </c>
      <c r="AA32" s="11">
        <v>328.43908546815913</v>
      </c>
      <c r="AB32" s="11">
        <v>530.41713620314022</v>
      </c>
      <c r="AC32" s="11">
        <v>680.85182680990658</v>
      </c>
      <c r="AD32" s="11">
        <v>359.00549670698416</v>
      </c>
      <c r="AE32" s="57">
        <v>1056.6388826284026</v>
      </c>
      <c r="AF32" s="57">
        <v>978.12515964240106</v>
      </c>
      <c r="AG32" s="57">
        <v>1056.0395412315629</v>
      </c>
      <c r="AH32" s="57">
        <v>1350.9155084766985</v>
      </c>
      <c r="AI32" s="57">
        <v>689.84194776250217</v>
      </c>
      <c r="AJ32" s="11">
        <v>1208.2722560288482</v>
      </c>
      <c r="AK32" s="11">
        <v>1172.9111136153058</v>
      </c>
      <c r="AL32" s="11">
        <v>1121.9670948839305</v>
      </c>
      <c r="AM32" s="11">
        <v>1428.8298900658604</v>
      </c>
      <c r="AN32" s="11">
        <v>1134.5532642175644</v>
      </c>
      <c r="AO32" s="11">
        <v>792.92866801893172</v>
      </c>
      <c r="AP32" s="57">
        <v>658.07685372999777</v>
      </c>
      <c r="AQ32" s="57">
        <v>835.4819071945509</v>
      </c>
      <c r="AR32" s="57">
        <v>622.11636991961529</v>
      </c>
      <c r="AS32" s="57">
        <v>1009.2909122780657</v>
      </c>
      <c r="AT32" s="57">
        <v>1107.5829013597777</v>
      </c>
      <c r="AU32" s="57">
        <v>1069.8243933588763</v>
      </c>
      <c r="AV32" s="57">
        <v>1017.6816918338217</v>
      </c>
      <c r="AW32" s="57">
        <v>948.7574311972553</v>
      </c>
      <c r="AX32" s="57">
        <v>910.99892319635387</v>
      </c>
      <c r="AY32" s="11">
        <v>1040.4566649137305</v>
      </c>
      <c r="AZ32" s="11">
        <v>976.92647684872156</v>
      </c>
      <c r="BA32" s="11">
        <v>653.28212255528013</v>
      </c>
      <c r="BB32" s="11">
        <v>1113.5763153281746</v>
      </c>
      <c r="BC32" s="11">
        <v>1433.0252798437382</v>
      </c>
      <c r="BD32" s="11">
        <v>1569.6751183231913</v>
      </c>
      <c r="BE32" s="57">
        <v>834.28322440087152</v>
      </c>
      <c r="BF32" s="57">
        <v>348.21735156386944</v>
      </c>
      <c r="BG32" s="57">
        <v>342.22393759547236</v>
      </c>
      <c r="BH32" s="57">
        <v>616.97467567036813</v>
      </c>
      <c r="BI32" s="11">
        <v>452.50275461397842</v>
      </c>
      <c r="BJ32" s="11">
        <v>586.15588610923294</v>
      </c>
      <c r="BK32" s="11">
        <v>724.60374877920515</v>
      </c>
      <c r="BL32" s="11">
        <v>604.13612801442412</v>
      </c>
      <c r="BM32" s="11">
        <v>576.56642375979754</v>
      </c>
      <c r="BN32" s="11">
        <v>508.84084591691084</v>
      </c>
      <c r="BO32" s="57">
        <v>124.06366914581923</v>
      </c>
      <c r="BP32" s="57"/>
      <c r="BQ32" s="57">
        <v>119.26893797110159</v>
      </c>
      <c r="BR32" s="57"/>
      <c r="BS32" s="57">
        <v>128.25905892369718</v>
      </c>
      <c r="BT32" s="57"/>
      <c r="BU32" s="11"/>
      <c r="BV32" s="11">
        <v>379.38310419953422</v>
      </c>
      <c r="BW32" s="11">
        <v>537.00989156837693</v>
      </c>
      <c r="BX32" s="11">
        <v>240.33590013272229</v>
      </c>
      <c r="BY32" s="11">
        <v>60.533481080810361</v>
      </c>
      <c r="BZ32" s="57">
        <v>229.54775498960757</v>
      </c>
      <c r="CA32" s="57"/>
      <c r="CB32" s="57"/>
      <c r="CC32" s="57">
        <v>209.17014749705757</v>
      </c>
      <c r="CD32" s="57"/>
      <c r="CE32" s="57"/>
      <c r="CF32" s="57"/>
      <c r="CG32" s="57"/>
      <c r="CH32" s="11">
        <v>29.967069841985325</v>
      </c>
      <c r="CI32" s="11">
        <v>100.09001327223099</v>
      </c>
      <c r="CJ32" s="11">
        <v>112.67618260586481</v>
      </c>
      <c r="CK32" s="11">
        <v>406.35346705732098</v>
      </c>
      <c r="CL32" s="11">
        <v>108.4807928279869</v>
      </c>
      <c r="CM32" s="11">
        <v>762.96159817694638</v>
      </c>
      <c r="CN32" s="11">
        <v>289.48189467357821</v>
      </c>
      <c r="CO32" s="11">
        <v>275.09770114942529</v>
      </c>
      <c r="CP32" s="11">
        <v>213.96487867177524</v>
      </c>
      <c r="CQ32" s="11">
        <v>179.20307765507224</v>
      </c>
      <c r="CR32" s="11">
        <v>172.01098089299578</v>
      </c>
      <c r="CS32" s="11">
        <v>421.93634337515334</v>
      </c>
      <c r="CT32" s="57">
        <v>261.312849022112</v>
      </c>
      <c r="CU32" s="57"/>
      <c r="CV32" s="57"/>
      <c r="CW32" s="57"/>
      <c r="CX32" s="57"/>
      <c r="CY32" s="57"/>
      <c r="CZ32" s="57"/>
      <c r="DA32" s="57"/>
      <c r="DB32" s="57">
        <v>79.113064382841259</v>
      </c>
      <c r="DC32" s="11"/>
      <c r="DD32" s="11"/>
      <c r="DE32" s="11"/>
      <c r="DF32" s="11">
        <v>19.778266095710315</v>
      </c>
    </row>
    <row r="33" spans="1:110">
      <c r="A33" s="45" t="s">
        <v>19</v>
      </c>
      <c r="B33" s="11">
        <v>1542.4265995474811</v>
      </c>
      <c r="C33" s="11">
        <v>1020.6888195680986</v>
      </c>
      <c r="D33" s="11"/>
      <c r="E33" s="11">
        <v>884.75412689274765</v>
      </c>
      <c r="F33" s="11">
        <v>556.31076539970275</v>
      </c>
      <c r="G33" s="11">
        <v>1019.9030698994551</v>
      </c>
      <c r="H33" s="57"/>
      <c r="I33" s="57">
        <v>466.73530317432693</v>
      </c>
      <c r="J33" s="57">
        <v>646.67197729372231</v>
      </c>
      <c r="K33" s="11">
        <v>249.86839462868005</v>
      </c>
      <c r="L33" s="11">
        <v>495.80804091414188</v>
      </c>
      <c r="M33" s="11">
        <v>528.02377732853142</v>
      </c>
      <c r="N33" s="11">
        <v>366.15934558793992</v>
      </c>
      <c r="O33" s="11"/>
      <c r="P33" s="11">
        <v>656.88672298608958</v>
      </c>
      <c r="Q33" s="57">
        <v>615.24199054797634</v>
      </c>
      <c r="R33" s="57">
        <v>242.01089794224359</v>
      </c>
      <c r="S33" s="57">
        <v>799.89316267923368</v>
      </c>
      <c r="T33" s="57">
        <v>256.94014164647291</v>
      </c>
      <c r="U33" s="57">
        <v>215.29540920835956</v>
      </c>
      <c r="V33" s="57">
        <v>234.1534012558071</v>
      </c>
      <c r="W33" s="57">
        <v>159.50718273466055</v>
      </c>
      <c r="X33" s="11">
        <v>1133.0510221841405</v>
      </c>
      <c r="Y33" s="11">
        <v>338.65810718541229</v>
      </c>
      <c r="Z33" s="11">
        <v>334.72935884219402</v>
      </c>
      <c r="AA33" s="11">
        <v>1286.272207569652</v>
      </c>
      <c r="AB33" s="11">
        <v>572.02575877257573</v>
      </c>
      <c r="AC33" s="11">
        <v>172.07917743295889</v>
      </c>
      <c r="AD33" s="11">
        <v>422.73332173028263</v>
      </c>
      <c r="AE33" s="57">
        <v>60.502724485560897</v>
      </c>
      <c r="AF33" s="57">
        <v>102.93320659231789</v>
      </c>
      <c r="AG33" s="57">
        <v>346.51560387184873</v>
      </c>
      <c r="AH33" s="57">
        <v>255.36864230918562</v>
      </c>
      <c r="AI33" s="57">
        <v>255.36864230918562</v>
      </c>
      <c r="AJ33" s="11">
        <v>0</v>
      </c>
      <c r="AK33" s="11">
        <v>0</v>
      </c>
      <c r="AL33" s="11">
        <v>641.9574792818604</v>
      </c>
      <c r="AM33" s="11">
        <v>0</v>
      </c>
      <c r="AN33" s="11">
        <v>693.03120774369745</v>
      </c>
      <c r="AO33" s="11">
        <v>631.7427335894929</v>
      </c>
      <c r="AP33" s="57">
        <v>1215.5547373917234</v>
      </c>
      <c r="AQ33" s="57">
        <v>1265.0569665162732</v>
      </c>
      <c r="AR33" s="57">
        <v>843.1093944546343</v>
      </c>
      <c r="AS33" s="57"/>
      <c r="AT33" s="57"/>
      <c r="AU33" s="57">
        <v>152.43543571686769</v>
      </c>
      <c r="AV33" s="57">
        <v>73.074719183859258</v>
      </c>
      <c r="AW33" s="57">
        <v>292.29887673543703</v>
      </c>
      <c r="AX33" s="57">
        <v>218.43840788293414</v>
      </c>
      <c r="AY33" s="11">
        <v>6.2859973491491843</v>
      </c>
      <c r="AZ33" s="11">
        <v>1202.1969930247815</v>
      </c>
      <c r="BA33" s="11">
        <v>341.80110585998682</v>
      </c>
      <c r="BB33" s="11">
        <v>96.647209243168703</v>
      </c>
      <c r="BC33" s="11">
        <v>102.93320659231789</v>
      </c>
      <c r="BD33" s="11">
        <v>0</v>
      </c>
      <c r="BE33" s="57">
        <v>352.01585155235432</v>
      </c>
      <c r="BF33" s="57"/>
      <c r="BG33" s="57">
        <v>123.36269797705273</v>
      </c>
      <c r="BH33" s="57">
        <v>517.88023604070781</v>
      </c>
      <c r="BI33" s="11">
        <v>800.67891234787737</v>
      </c>
      <c r="BJ33" s="11">
        <v>478.52154820398164</v>
      </c>
      <c r="BK33" s="11">
        <v>461.23505549382139</v>
      </c>
      <c r="BL33" s="11">
        <v>502.09403826329105</v>
      </c>
      <c r="BM33" s="11">
        <v>506.8085362751529</v>
      </c>
      <c r="BN33" s="11">
        <v>382.6600886294566</v>
      </c>
      <c r="BO33" s="57">
        <v>620.74223822848194</v>
      </c>
      <c r="BP33" s="57">
        <v>8393.3779604514475</v>
      </c>
      <c r="BQ33" s="57">
        <v>1807.2242378803905</v>
      </c>
      <c r="BR33" s="57">
        <v>5486.10418646995</v>
      </c>
      <c r="BS33" s="57">
        <v>10917.991645803488</v>
      </c>
      <c r="BT33" s="57">
        <v>458.87780648789044</v>
      </c>
      <c r="BU33" s="11">
        <v>2106.59486163362</v>
      </c>
      <c r="BV33" s="11">
        <v>203.50916417870482</v>
      </c>
      <c r="BW33" s="11">
        <v>480.0930475412689</v>
      </c>
      <c r="BX33" s="11">
        <v>1132.2652725154967</v>
      </c>
      <c r="BY33" s="11">
        <v>2319.5330218360491</v>
      </c>
      <c r="BZ33" s="57">
        <v>1101.6210354383943</v>
      </c>
      <c r="CA33" s="57">
        <v>2053.9496338344961</v>
      </c>
      <c r="CB33" s="57">
        <v>1131.4795228468531</v>
      </c>
      <c r="CC33" s="57">
        <v>1115.76452947398</v>
      </c>
      <c r="CD33" s="57">
        <v>1118.121778479911</v>
      </c>
      <c r="CE33" s="57">
        <v>4302.7651854926162</v>
      </c>
      <c r="CF33" s="57">
        <v>1460.7086340085416</v>
      </c>
      <c r="CG33" s="57">
        <v>2396.5364893631263</v>
      </c>
      <c r="CH33" s="11">
        <v>2774.4820799807212</v>
      </c>
      <c r="CI33" s="11">
        <v>2908.8452733187846</v>
      </c>
      <c r="CJ33" s="11">
        <v>42.43048210675699</v>
      </c>
      <c r="CK33" s="11">
        <v>1199.0539943502072</v>
      </c>
      <c r="CL33" s="11">
        <v>997.90207917743305</v>
      </c>
      <c r="CM33" s="11">
        <v>851.75264080971442</v>
      </c>
      <c r="CN33" s="11">
        <v>748.81943421739652</v>
      </c>
      <c r="CO33" s="11">
        <v>328.44336149304479</v>
      </c>
      <c r="CP33" s="11">
        <v>2519.8991873401792</v>
      </c>
      <c r="CQ33" s="11">
        <v>2967.7764984670584</v>
      </c>
      <c r="CR33" s="11">
        <v>788.10691764957892</v>
      </c>
      <c r="CS33" s="11">
        <v>1152.6947639002317</v>
      </c>
      <c r="CT33" s="57">
        <v>2974.8482454848513</v>
      </c>
      <c r="CU33" s="57">
        <v>2536.3999303816954</v>
      </c>
      <c r="CV33" s="57">
        <v>3486.3712797718663</v>
      </c>
      <c r="CW33" s="57">
        <v>1235.1984791078146</v>
      </c>
      <c r="CX33" s="57">
        <v>1713.7200273117962</v>
      </c>
      <c r="CY33" s="57">
        <v>4965.1521561592117</v>
      </c>
      <c r="CZ33" s="57">
        <v>3114.7116865034204</v>
      </c>
      <c r="DA33" s="57">
        <v>1678.3612922228322</v>
      </c>
      <c r="DB33" s="57">
        <v>1484.2811240678511</v>
      </c>
      <c r="DC33" s="11">
        <v>1444.2078909670252</v>
      </c>
      <c r="DD33" s="11">
        <v>1158.9807612493807</v>
      </c>
      <c r="DE33" s="11">
        <v>2129.3816020242862</v>
      </c>
      <c r="DF33" s="11">
        <v>2391.8219913512644</v>
      </c>
    </row>
    <row r="34" spans="1:110">
      <c r="A34" s="45" t="s">
        <v>20</v>
      </c>
      <c r="B34" s="11">
        <v>622.63119164619161</v>
      </c>
      <c r="C34" s="11"/>
      <c r="D34" s="11">
        <v>1445.3077597051597</v>
      </c>
      <c r="E34" s="11">
        <v>458.73859410319415</v>
      </c>
      <c r="F34" s="11">
        <v>1062.0883036855039</v>
      </c>
      <c r="G34" s="11">
        <v>984.96237542997528</v>
      </c>
      <c r="H34" s="57">
        <v>599.33273415233418</v>
      </c>
      <c r="I34" s="57">
        <v>1017.901573955774</v>
      </c>
      <c r="J34" s="57">
        <v>683.68921818181821</v>
      </c>
      <c r="K34" s="11">
        <v>300.46976216216211</v>
      </c>
      <c r="L34" s="11">
        <v>842.7614452088452</v>
      </c>
      <c r="M34" s="11">
        <v>538.27470761670759</v>
      </c>
      <c r="N34" s="11">
        <v>1144.0346024570024</v>
      </c>
      <c r="O34" s="11"/>
      <c r="P34" s="11">
        <v>907.03305208845211</v>
      </c>
      <c r="Q34" s="57">
        <v>1298.2864589680589</v>
      </c>
      <c r="R34" s="57">
        <v>1575.4577636363636</v>
      </c>
      <c r="S34" s="57">
        <v>1286.2355326781326</v>
      </c>
      <c r="T34" s="57">
        <v>2161.1327813267812</v>
      </c>
      <c r="U34" s="57">
        <v>2667.2716855036856</v>
      </c>
      <c r="V34" s="57">
        <v>2612.6408196560196</v>
      </c>
      <c r="W34" s="57">
        <v>3130.8306501228499</v>
      </c>
      <c r="X34" s="11">
        <v>3647.4136904176903</v>
      </c>
      <c r="Y34" s="11">
        <v>4208.9868555282546</v>
      </c>
      <c r="Z34" s="11">
        <v>1244.4589882063883</v>
      </c>
      <c r="AA34" s="11">
        <v>512.56606486486476</v>
      </c>
      <c r="AB34" s="11">
        <v>1359.3444855036855</v>
      </c>
      <c r="AC34" s="11">
        <v>3462.6328206388207</v>
      </c>
      <c r="AD34" s="11">
        <v>1229.1944815724814</v>
      </c>
      <c r="AE34" s="57">
        <v>2359.5713675675674</v>
      </c>
      <c r="AF34" s="57">
        <v>2627.9053262899261</v>
      </c>
      <c r="AG34" s="57">
        <v>2215.7636471744472</v>
      </c>
      <c r="AH34" s="57">
        <v>2690.5701429975425</v>
      </c>
      <c r="AI34" s="57">
        <v>2389.2969857493858</v>
      </c>
      <c r="AJ34" s="11">
        <v>1631.6954196560196</v>
      </c>
      <c r="AK34" s="11">
        <v>2973.365213267813</v>
      </c>
      <c r="AL34" s="11">
        <v>862.04292727272718</v>
      </c>
      <c r="AM34" s="11">
        <v>2071.9559267813265</v>
      </c>
      <c r="AN34" s="11">
        <v>1926.541416216216</v>
      </c>
      <c r="AO34" s="11">
        <v>799.37811056511055</v>
      </c>
      <c r="AP34" s="57">
        <v>1278.2015818181817</v>
      </c>
      <c r="AQ34" s="57">
        <v>1465.3926368550367</v>
      </c>
      <c r="AR34" s="57">
        <v>894.17873071253064</v>
      </c>
      <c r="AS34" s="57">
        <v>2429.4667400491403</v>
      </c>
      <c r="AT34" s="57">
        <v>1078.1562054054057</v>
      </c>
      <c r="AU34" s="57">
        <v>1510.3827616707615</v>
      </c>
      <c r="AV34" s="57">
        <v>1687.9330756756758</v>
      </c>
      <c r="AW34" s="57">
        <v>1180.1873813267812</v>
      </c>
      <c r="AX34" s="57">
        <v>1557.7830717444717</v>
      </c>
      <c r="AY34" s="11">
        <v>1625.2682589680587</v>
      </c>
      <c r="AZ34" s="11">
        <v>1037.1830560196561</v>
      </c>
      <c r="BA34" s="11">
        <v>426.60279066339064</v>
      </c>
      <c r="BB34" s="11">
        <v>1225.1775061425062</v>
      </c>
      <c r="BC34" s="11">
        <v>692.52656412776412</v>
      </c>
      <c r="BD34" s="11">
        <v>1930.5583916461917</v>
      </c>
      <c r="BE34" s="57">
        <v>1262.1336800982799</v>
      </c>
      <c r="BF34" s="57">
        <v>1550.5525159705157</v>
      </c>
      <c r="BG34" s="57">
        <v>1129.5734909090909</v>
      </c>
      <c r="BH34" s="57">
        <v>1607.6429260520163</v>
      </c>
      <c r="BI34" s="11">
        <v>39060.26568599508</v>
      </c>
      <c r="BJ34" s="11">
        <v>7703.7554796068798</v>
      </c>
      <c r="BK34" s="11">
        <v>4562.480693366093</v>
      </c>
      <c r="BL34" s="11">
        <v>2144.261484520885</v>
      </c>
      <c r="BM34" s="11">
        <v>20511.479940540539</v>
      </c>
      <c r="BN34" s="11">
        <v>609.77687027027025</v>
      </c>
      <c r="BO34" s="57">
        <v>1433.2568334152334</v>
      </c>
      <c r="BP34" s="57"/>
      <c r="BQ34" s="57">
        <v>1648.5667164619163</v>
      </c>
      <c r="BR34" s="57">
        <v>1070.9256496314495</v>
      </c>
      <c r="BS34" s="57"/>
      <c r="BT34" s="57"/>
      <c r="BU34" s="11"/>
      <c r="BV34" s="11">
        <v>652.35680982800977</v>
      </c>
      <c r="BW34" s="11">
        <v>1146.4447877149878</v>
      </c>
      <c r="BX34" s="11">
        <v>1070.9256496314495</v>
      </c>
      <c r="BY34" s="11">
        <v>2182.0210535626534</v>
      </c>
      <c r="BZ34" s="57">
        <v>4650.8541528255528</v>
      </c>
      <c r="CA34" s="57">
        <v>859.63274201474201</v>
      </c>
      <c r="CB34" s="57">
        <v>4912.7609508599508</v>
      </c>
      <c r="CC34" s="57">
        <v>1323.9951017199016</v>
      </c>
      <c r="CD34" s="57">
        <v>15090.169900245701</v>
      </c>
      <c r="CE34" s="57">
        <v>780.09662850122857</v>
      </c>
      <c r="CF34" s="57"/>
      <c r="CG34" s="57">
        <v>245.83889631449628</v>
      </c>
      <c r="CH34" s="11"/>
      <c r="CI34" s="11">
        <v>1972.334936117936</v>
      </c>
      <c r="CJ34" s="11">
        <v>5926.6455493857493</v>
      </c>
      <c r="CK34" s="11">
        <v>1700.7873970515968</v>
      </c>
      <c r="CL34" s="11">
        <v>9839.9830132678144</v>
      </c>
      <c r="CM34" s="11">
        <v>3302.7571985257987</v>
      </c>
      <c r="CN34" s="11">
        <v>1729.7096201474201</v>
      </c>
      <c r="CO34" s="11">
        <v>5510.4868948402936</v>
      </c>
      <c r="CP34" s="11">
        <v>12520.10902014742</v>
      </c>
      <c r="CQ34" s="11">
        <v>12166.615182309581</v>
      </c>
      <c r="CR34" s="11">
        <v>4849.292739066339</v>
      </c>
      <c r="CS34" s="11">
        <v>785.72039410319405</v>
      </c>
      <c r="CT34" s="57">
        <v>6766.9968093366087</v>
      </c>
      <c r="CU34" s="57">
        <v>6307.4548201474199</v>
      </c>
      <c r="CV34" s="57">
        <v>4165.6035208845205</v>
      </c>
      <c r="CW34" s="57">
        <v>164.69599262899263</v>
      </c>
      <c r="CX34" s="57"/>
      <c r="CY34" s="57">
        <v>1760.2386334152332</v>
      </c>
      <c r="CZ34" s="57">
        <v>2889.0087292383287</v>
      </c>
      <c r="DA34" s="57">
        <v>188.79784520884519</v>
      </c>
      <c r="DB34" s="57">
        <v>279.58148992628992</v>
      </c>
      <c r="DC34" s="11"/>
      <c r="DD34" s="11">
        <v>387.23643144963143</v>
      </c>
      <c r="DE34" s="11">
        <v>664.40773611793611</v>
      </c>
      <c r="DF34" s="11">
        <v>245.83889631449628</v>
      </c>
    </row>
    <row r="35" spans="1:110">
      <c r="A35" s="45" t="s">
        <v>18</v>
      </c>
      <c r="B35" s="11">
        <v>26.74125183504604</v>
      </c>
      <c r="C35" s="11">
        <v>210.78398505271585</v>
      </c>
      <c r="D35" s="11">
        <v>359.43388495929531</v>
      </c>
      <c r="E35" s="11">
        <v>485.27507006539435</v>
      </c>
      <c r="F35" s="11">
        <v>272.13156279193913</v>
      </c>
      <c r="G35" s="11"/>
      <c r="H35" s="57">
        <v>512.80282930735336</v>
      </c>
      <c r="I35" s="57"/>
      <c r="J35" s="57">
        <v>146.2903776858401</v>
      </c>
      <c r="K35" s="11">
        <v>388.53465901508071</v>
      </c>
      <c r="L35" s="11">
        <v>213.93001468036832</v>
      </c>
      <c r="M35" s="11">
        <v>670.89081809689037</v>
      </c>
      <c r="N35" s="11">
        <v>353.14182570399038</v>
      </c>
      <c r="O35" s="11">
        <v>781.00185506472701</v>
      </c>
      <c r="P35" s="11">
        <v>299.65932203389826</v>
      </c>
      <c r="Q35" s="57">
        <v>435.72510342986783</v>
      </c>
      <c r="R35" s="57">
        <v>399.54576271186437</v>
      </c>
      <c r="S35" s="57">
        <v>425.5005071399973</v>
      </c>
      <c r="T35" s="57">
        <v>495.49966635526488</v>
      </c>
      <c r="U35" s="57">
        <v>132.91975176831704</v>
      </c>
      <c r="V35" s="57">
        <v>428.64653676764976</v>
      </c>
      <c r="W35" s="57">
        <v>615.04879220605892</v>
      </c>
      <c r="X35" s="11">
        <v>616.62180701988518</v>
      </c>
      <c r="Y35" s="11">
        <v>0</v>
      </c>
      <c r="Z35" s="11">
        <v>614.26228479914585</v>
      </c>
      <c r="AA35" s="11">
        <v>361.00689977312157</v>
      </c>
      <c r="AB35" s="11">
        <v>575.72342186040294</v>
      </c>
      <c r="AC35" s="11">
        <v>471.11793674095816</v>
      </c>
      <c r="AD35" s="11">
        <v>606.39721073001465</v>
      </c>
      <c r="AE35" s="57">
        <v>445.94969971973836</v>
      </c>
      <c r="AF35" s="57">
        <v>209.99747764580275</v>
      </c>
      <c r="AG35" s="57">
        <v>64.49360736687575</v>
      </c>
      <c r="AH35" s="57">
        <v>224.15461097023885</v>
      </c>
      <c r="AI35" s="57">
        <v>116.4030962231416</v>
      </c>
      <c r="AJ35" s="11">
        <v>431.0060589883891</v>
      </c>
      <c r="AK35" s="11">
        <v>231.23317763245694</v>
      </c>
      <c r="AL35" s="11">
        <v>110.89754437474976</v>
      </c>
      <c r="AM35" s="11">
        <v>59.774562925397035</v>
      </c>
      <c r="AN35" s="11">
        <v>5.505551848391832</v>
      </c>
      <c r="AO35" s="11">
        <v>254.82839983985053</v>
      </c>
      <c r="AP35" s="57">
        <v>505.72426264513541</v>
      </c>
      <c r="AQ35" s="57">
        <v>226.51413319097824</v>
      </c>
      <c r="AR35" s="57">
        <v>571.79088482583734</v>
      </c>
      <c r="AS35" s="57">
        <v>387.74815160816757</v>
      </c>
      <c r="AT35" s="57">
        <v>314.60296276524753</v>
      </c>
      <c r="AU35" s="57">
        <v>59.774562925397035</v>
      </c>
      <c r="AV35" s="57">
        <v>653.58765514480172</v>
      </c>
      <c r="AW35" s="57">
        <v>233.59269985319628</v>
      </c>
      <c r="AX35" s="57">
        <v>475.83698118243683</v>
      </c>
      <c r="AY35" s="11">
        <v>324.82755905511812</v>
      </c>
      <c r="AZ35" s="11">
        <v>14.943640731349259</v>
      </c>
      <c r="BA35" s="11">
        <v>425.5005071399973</v>
      </c>
      <c r="BB35" s="11">
        <v>295.72678499933272</v>
      </c>
      <c r="BC35" s="11">
        <v>109.32452956092352</v>
      </c>
      <c r="BD35" s="11">
        <v>507.29727745896167</v>
      </c>
      <c r="BE35" s="57">
        <v>239.88475910850124</v>
      </c>
      <c r="BF35" s="57">
        <v>432.57907380221536</v>
      </c>
      <c r="BG35" s="57">
        <v>325.61406646203119</v>
      </c>
      <c r="BH35" s="57">
        <v>375.37262178349999</v>
      </c>
      <c r="BI35" s="11">
        <v>571.00437741892426</v>
      </c>
      <c r="BJ35" s="11">
        <v>897.40495128786858</v>
      </c>
      <c r="BK35" s="11">
        <v>278.42362204724407</v>
      </c>
      <c r="BL35" s="11">
        <v>704.71063659415449</v>
      </c>
      <c r="BM35" s="11">
        <v>556.06073668757506</v>
      </c>
      <c r="BN35" s="11">
        <v>474.26396636861068</v>
      </c>
      <c r="BO35" s="57">
        <v>387.74815160816757</v>
      </c>
      <c r="BP35" s="57"/>
      <c r="BQ35" s="57"/>
      <c r="BR35" s="57">
        <v>397.97274789803811</v>
      </c>
      <c r="BS35" s="57">
        <v>100.67294808487921</v>
      </c>
      <c r="BT35" s="57">
        <v>129.7737221406646</v>
      </c>
      <c r="BU35" s="11">
        <v>110.89754437474976</v>
      </c>
      <c r="BV35" s="11">
        <v>25.168237021219802</v>
      </c>
      <c r="BW35" s="11">
        <v>289.43472574402773</v>
      </c>
      <c r="BX35" s="11">
        <v>582.80198852262106</v>
      </c>
      <c r="BY35" s="11">
        <v>103.81897771253169</v>
      </c>
      <c r="BZ35" s="57"/>
      <c r="CA35" s="57">
        <v>239.88475910850124</v>
      </c>
      <c r="CB35" s="57">
        <v>436.51161083678096</v>
      </c>
      <c r="CC35" s="57">
        <v>283.1426664887228</v>
      </c>
      <c r="CD35" s="57"/>
      <c r="CE35" s="57">
        <v>62.134085146136407</v>
      </c>
      <c r="CF35" s="57">
        <v>112.47055918857599</v>
      </c>
      <c r="CG35" s="57"/>
      <c r="CH35" s="11">
        <v>206.06494061123715</v>
      </c>
      <c r="CI35" s="11">
        <v>0</v>
      </c>
      <c r="CJ35" s="11">
        <v>317.74899239289999</v>
      </c>
      <c r="CK35" s="11">
        <v>653.58765514480172</v>
      </c>
      <c r="CL35" s="11">
        <v>159.66100360336313</v>
      </c>
      <c r="CM35" s="11">
        <v>585.94801815027347</v>
      </c>
      <c r="CN35" s="11">
        <v>461.67984785800081</v>
      </c>
      <c r="CO35" s="11">
        <v>126.62769251301214</v>
      </c>
      <c r="CP35" s="11">
        <v>190.33479247297475</v>
      </c>
      <c r="CQ35" s="11">
        <v>0</v>
      </c>
      <c r="CR35" s="11">
        <v>979.20172160683308</v>
      </c>
      <c r="CS35" s="11"/>
      <c r="CT35" s="57"/>
      <c r="CU35" s="57"/>
      <c r="CV35" s="57"/>
      <c r="CW35" s="57"/>
      <c r="CX35" s="57">
        <v>40.111877752569065</v>
      </c>
      <c r="CY35" s="57">
        <v>54.269011077005196</v>
      </c>
      <c r="CZ35" s="57">
        <v>278.42362204724407</v>
      </c>
      <c r="DA35" s="57">
        <v>239.88475910850124</v>
      </c>
      <c r="DB35" s="57">
        <v>408.19734418790864</v>
      </c>
      <c r="DC35" s="11"/>
      <c r="DD35" s="11"/>
      <c r="DE35" s="11"/>
      <c r="DF35" s="11">
        <v>95.953903643400508</v>
      </c>
    </row>
    <row r="36" spans="1:110">
      <c r="A36" s="45" t="s">
        <v>43</v>
      </c>
      <c r="B36" s="11">
        <v>3732.1105932836558</v>
      </c>
      <c r="C36" s="11">
        <v>3954.3798898747359</v>
      </c>
      <c r="D36" s="11">
        <v>2790.3702983193634</v>
      </c>
      <c r="E36" s="11">
        <v>2064.7036401108585</v>
      </c>
      <c r="F36" s="11">
        <v>2681.1717937223525</v>
      </c>
      <c r="G36" s="11">
        <v>2372.9377169166055</v>
      </c>
      <c r="H36" s="57">
        <v>5450.6317400976077</v>
      </c>
      <c r="I36" s="57">
        <v>3714.298071257193</v>
      </c>
      <c r="J36" s="57">
        <v>3529.2027336778629</v>
      </c>
      <c r="K36" s="11">
        <v>5198.9330592888946</v>
      </c>
      <c r="L36" s="11">
        <v>5792.1674885180464</v>
      </c>
      <c r="M36" s="11">
        <v>3569.4745226072569</v>
      </c>
      <c r="N36" s="11">
        <v>3509.8412966925771</v>
      </c>
      <c r="O36" s="11">
        <v>5011.5143492713296</v>
      </c>
      <c r="P36" s="11">
        <v>3415.3574842043836</v>
      </c>
      <c r="Q36" s="57">
        <v>2851.5524391928666</v>
      </c>
      <c r="R36" s="57">
        <v>2622.3130252870842</v>
      </c>
      <c r="S36" s="57">
        <v>2382.2312066695426</v>
      </c>
      <c r="T36" s="57">
        <v>9425.1475244370413</v>
      </c>
      <c r="U36" s="57">
        <v>8209.2492817611037</v>
      </c>
      <c r="V36" s="57">
        <v>6080.2656708590957</v>
      </c>
      <c r="W36" s="57">
        <v>9928.5448860544657</v>
      </c>
      <c r="X36" s="11">
        <v>8988.3535060489976</v>
      </c>
      <c r="Y36" s="11">
        <v>8721.9401331314657</v>
      </c>
      <c r="Z36" s="11">
        <v>2311.7555760431028</v>
      </c>
      <c r="AA36" s="11">
        <v>2166.1575699137552</v>
      </c>
      <c r="AB36" s="11">
        <v>2104.200971560841</v>
      </c>
      <c r="AC36" s="11">
        <v>7307.0063182467929</v>
      </c>
      <c r="AD36" s="11">
        <v>2468.1959868842109</v>
      </c>
      <c r="AE36" s="57">
        <v>17057.425984036629</v>
      </c>
      <c r="AF36" s="57">
        <v>23119.104675389852</v>
      </c>
      <c r="AG36" s="57">
        <v>18357.740091968411</v>
      </c>
      <c r="AH36" s="57">
        <v>16042.112228528253</v>
      </c>
      <c r="AI36" s="57">
        <v>15031.445217896344</v>
      </c>
      <c r="AJ36" s="11">
        <v>12436.238204388659</v>
      </c>
      <c r="AK36" s="11">
        <v>17405.15739229236</v>
      </c>
      <c r="AL36" s="11">
        <v>3371.2134078779318</v>
      </c>
      <c r="AM36" s="11">
        <v>15141.418179972765</v>
      </c>
      <c r="AN36" s="11">
        <v>2579.7178639194558</v>
      </c>
      <c r="AO36" s="11">
        <v>2722.218040131158</v>
      </c>
      <c r="AP36" s="57">
        <v>2119.6901211490699</v>
      </c>
      <c r="AQ36" s="57">
        <v>2314.8534059607487</v>
      </c>
      <c r="AR36" s="57">
        <v>2602.1771308223874</v>
      </c>
      <c r="AS36" s="57">
        <v>15513.157770090249</v>
      </c>
      <c r="AT36" s="57">
        <v>6936.8156430881318</v>
      </c>
      <c r="AU36" s="57">
        <v>6193.3364628531644</v>
      </c>
      <c r="AV36" s="57">
        <v>5102.9003318418781</v>
      </c>
      <c r="AW36" s="57">
        <v>4049.6381598423404</v>
      </c>
      <c r="AX36" s="57">
        <v>9751.9685807486621</v>
      </c>
      <c r="AY36" s="11">
        <v>3634.5289508778164</v>
      </c>
      <c r="AZ36" s="11">
        <v>3090.0853428515848</v>
      </c>
      <c r="BA36" s="11">
        <v>2738.4816471987983</v>
      </c>
      <c r="BB36" s="11">
        <v>4341.6086295804471</v>
      </c>
      <c r="BC36" s="11">
        <v>3954.3798898747359</v>
      </c>
      <c r="BD36" s="11">
        <v>5552.0856699005044</v>
      </c>
      <c r="BE36" s="57">
        <v>3300.7377772514928</v>
      </c>
      <c r="BF36" s="57">
        <v>3094.7320877280536</v>
      </c>
      <c r="BG36" s="57">
        <v>3393.6726747808634</v>
      </c>
      <c r="BH36" s="57">
        <v>2853.8758116311001</v>
      </c>
      <c r="BI36" s="11">
        <v>36425.833086636951</v>
      </c>
      <c r="BJ36" s="11">
        <v>12344.852221818112</v>
      </c>
      <c r="BK36" s="11">
        <v>17152.684254004234</v>
      </c>
      <c r="BL36" s="11">
        <v>7715.9198673760247</v>
      </c>
      <c r="BM36" s="11">
        <v>27825.482777773079</v>
      </c>
      <c r="BN36" s="11">
        <v>3357.2731732485263</v>
      </c>
      <c r="BO36" s="57">
        <v>4045.7658724452831</v>
      </c>
      <c r="BP36" s="57">
        <v>1605.4503548198836</v>
      </c>
      <c r="BQ36" s="57">
        <v>6812.1279889028929</v>
      </c>
      <c r="BR36" s="57">
        <v>2980.8868382545743</v>
      </c>
      <c r="BS36" s="57">
        <v>2095.6819392873153</v>
      </c>
      <c r="BT36" s="57">
        <v>1752.5972759080544</v>
      </c>
      <c r="BU36" s="11">
        <v>1419.5805597611418</v>
      </c>
      <c r="BV36" s="11">
        <v>3780.1269570071645</v>
      </c>
      <c r="BW36" s="11">
        <v>5267.8597749565115</v>
      </c>
      <c r="BX36" s="11">
        <v>4017.8854031864721</v>
      </c>
      <c r="BY36" s="11">
        <v>7044.4652327263193</v>
      </c>
      <c r="BZ36" s="57">
        <v>7171.4762593497935</v>
      </c>
      <c r="CA36" s="57">
        <v>6835.3617132852351</v>
      </c>
      <c r="CB36" s="57">
        <v>6145.3200991296562</v>
      </c>
      <c r="CC36" s="57">
        <v>8611.9671710550465</v>
      </c>
      <c r="CD36" s="57">
        <v>21416.072678164128</v>
      </c>
      <c r="CE36" s="57">
        <v>2783.4001810046607</v>
      </c>
      <c r="CF36" s="57">
        <v>338.43791850279268</v>
      </c>
      <c r="CG36" s="57">
        <v>343.85912085867261</v>
      </c>
      <c r="CH36" s="11">
        <v>3237.2322639397553</v>
      </c>
      <c r="CI36" s="11">
        <v>4635.1280142773767</v>
      </c>
      <c r="CJ36" s="11">
        <v>17045.034664366049</v>
      </c>
      <c r="CK36" s="11">
        <v>6953.8537076351831</v>
      </c>
      <c r="CL36" s="11">
        <v>18908.379359829934</v>
      </c>
      <c r="CM36" s="11">
        <v>9047.2122744842618</v>
      </c>
      <c r="CN36" s="11">
        <v>7472.7402188408369</v>
      </c>
      <c r="CO36" s="11">
        <v>14739.474748158236</v>
      </c>
      <c r="CP36" s="11">
        <v>18132.37296545969</v>
      </c>
      <c r="CQ36" s="11">
        <v>18463.066309168367</v>
      </c>
      <c r="CR36" s="11">
        <v>7544.7647644261006</v>
      </c>
      <c r="CS36" s="11">
        <v>3981.485901654135</v>
      </c>
      <c r="CT36" s="57">
        <v>13821.742635055698</v>
      </c>
      <c r="CU36" s="57">
        <v>13884.473690888024</v>
      </c>
      <c r="CV36" s="57">
        <v>8839.6576700020032</v>
      </c>
      <c r="CW36" s="57">
        <v>369.4162176792496</v>
      </c>
      <c r="CX36" s="57">
        <v>333.01671614691259</v>
      </c>
      <c r="CY36" s="57">
        <v>3137.327249095682</v>
      </c>
      <c r="CZ36" s="57">
        <v>2872.4627911369748</v>
      </c>
      <c r="DA36" s="57">
        <v>109.1985045970109</v>
      </c>
      <c r="DB36" s="57">
        <v>399.62005937629522</v>
      </c>
      <c r="DC36" s="11">
        <v>349.2803232145526</v>
      </c>
      <c r="DD36" s="11">
        <v>466.22340260567768</v>
      </c>
      <c r="DE36" s="11">
        <v>1208.1536678818227</v>
      </c>
      <c r="DF36" s="11">
        <v>460.02774277038634</v>
      </c>
    </row>
    <row r="37" spans="1:110">
      <c r="A37" s="45" t="s">
        <v>17</v>
      </c>
      <c r="B37" s="11">
        <v>1625.9841874553813</v>
      </c>
      <c r="C37" s="11">
        <v>1305.137809328734</v>
      </c>
      <c r="D37" s="11">
        <v>976.13431989378228</v>
      </c>
      <c r="E37" s="11">
        <v>806.19450097077015</v>
      </c>
      <c r="F37" s="11">
        <v>868.73235433443858</v>
      </c>
      <c r="G37" s="11">
        <v>725.98290643910832</v>
      </c>
      <c r="H37" s="57">
        <v>1080.8172483503579</v>
      </c>
      <c r="I37" s="57">
        <v>1224.2464555213803</v>
      </c>
      <c r="J37" s="57">
        <v>669.56288655666822</v>
      </c>
      <c r="K37" s="11">
        <v>900.68104029196502</v>
      </c>
      <c r="L37" s="11">
        <v>898.64176246488898</v>
      </c>
      <c r="M37" s="11">
        <v>1062.4637479066726</v>
      </c>
      <c r="N37" s="11">
        <v>976.13431989378228</v>
      </c>
      <c r="O37" s="11">
        <v>580.51442144100986</v>
      </c>
      <c r="P37" s="11">
        <v>978.85335699655047</v>
      </c>
      <c r="Q37" s="57">
        <v>974.77480134239818</v>
      </c>
      <c r="R37" s="57">
        <v>1076.7386926962058</v>
      </c>
      <c r="S37" s="57">
        <v>870.77163216151473</v>
      </c>
      <c r="T37" s="57">
        <v>1010.8020429540769</v>
      </c>
      <c r="U37" s="57">
        <v>1165.107398536172</v>
      </c>
      <c r="V37" s="57">
        <v>857.17644664767374</v>
      </c>
      <c r="W37" s="57">
        <v>1012.1615615054609</v>
      </c>
      <c r="X37" s="11">
        <v>1051.5875994955998</v>
      </c>
      <c r="Y37" s="11">
        <v>1104.6088229995796</v>
      </c>
      <c r="Z37" s="11">
        <v>863.97403940459424</v>
      </c>
      <c r="AA37" s="11">
        <v>953.0225045202526</v>
      </c>
      <c r="AB37" s="11">
        <v>766.08870370493912</v>
      </c>
      <c r="AC37" s="11">
        <v>927.87141131964677</v>
      </c>
      <c r="AD37" s="11">
        <v>1018.9591542623815</v>
      </c>
      <c r="AE37" s="57">
        <v>836.10390910122032</v>
      </c>
      <c r="AF37" s="57">
        <v>1171.2252320174005</v>
      </c>
      <c r="AG37" s="57">
        <v>933.30948552518328</v>
      </c>
      <c r="AH37" s="57">
        <v>954.38202307163681</v>
      </c>
      <c r="AI37" s="57">
        <v>1040.0316918088349</v>
      </c>
      <c r="AJ37" s="11">
        <v>971.37600496393804</v>
      </c>
      <c r="AK37" s="11">
        <v>1175.3037876715528</v>
      </c>
      <c r="AL37" s="11">
        <v>962.53913437994129</v>
      </c>
      <c r="AM37" s="11">
        <v>972.05576423962998</v>
      </c>
      <c r="AN37" s="11">
        <v>1178.022824774321</v>
      </c>
      <c r="AO37" s="11">
        <v>1237.8416410352215</v>
      </c>
      <c r="AP37" s="57">
        <v>860.57524302613399</v>
      </c>
      <c r="AQ37" s="57">
        <v>851.0586131664453</v>
      </c>
      <c r="AR37" s="57">
        <v>1118.8837677891127</v>
      </c>
      <c r="AS37" s="57">
        <v>1197.0560844936983</v>
      </c>
      <c r="AT37" s="57">
        <v>1275.228401198284</v>
      </c>
      <c r="AU37" s="57">
        <v>1299.0199758475057</v>
      </c>
      <c r="AV37" s="57">
        <v>1276.5879197496681</v>
      </c>
      <c r="AW37" s="57">
        <v>1245.9987523435259</v>
      </c>
      <c r="AX37" s="57">
        <v>1229.6845297269165</v>
      </c>
      <c r="AY37" s="11">
        <v>1498.869202900968</v>
      </c>
      <c r="AZ37" s="11">
        <v>1031.8745805005303</v>
      </c>
      <c r="BA37" s="11">
        <v>728.70194354187652</v>
      </c>
      <c r="BB37" s="11">
        <v>1282.7057532308963</v>
      </c>
      <c r="BC37" s="11">
        <v>1279.9867161281281</v>
      </c>
      <c r="BD37" s="11">
        <v>1348.6424029730254</v>
      </c>
      <c r="BE37" s="57">
        <v>746.3756847098698</v>
      </c>
      <c r="BF37" s="57">
        <v>491.46595632535144</v>
      </c>
      <c r="BG37" s="57">
        <v>790.5600376298529</v>
      </c>
      <c r="BH37" s="57">
        <v>724.20201883833079</v>
      </c>
      <c r="BI37" s="11">
        <v>706.26988744403889</v>
      </c>
      <c r="BJ37" s="11">
        <v>1443.808701569912</v>
      </c>
      <c r="BK37" s="11">
        <v>1152.8717315737151</v>
      </c>
      <c r="BL37" s="11">
        <v>875.52994709135919</v>
      </c>
      <c r="BM37" s="11">
        <v>867.3728357830546</v>
      </c>
      <c r="BN37" s="11">
        <v>962.53913437994129</v>
      </c>
      <c r="BO37" s="57">
        <v>210.7253754645352</v>
      </c>
      <c r="BP37" s="57">
        <v>106.72220628365169</v>
      </c>
      <c r="BQ37" s="57">
        <v>87.688946564274318</v>
      </c>
      <c r="BR37" s="57">
        <v>47.583149298443431</v>
      </c>
      <c r="BS37" s="57"/>
      <c r="BT37" s="57">
        <v>405.13652831246117</v>
      </c>
      <c r="BU37" s="11">
        <v>13.595185513840979</v>
      </c>
      <c r="BV37" s="11">
        <v>1091.0136374857386</v>
      </c>
      <c r="BW37" s="11">
        <v>1282.7057532308963</v>
      </c>
      <c r="BX37" s="11">
        <v>916.31550363288204</v>
      </c>
      <c r="BY37" s="11">
        <v>379.30567583616335</v>
      </c>
      <c r="BZ37" s="57">
        <v>612.46310739853618</v>
      </c>
      <c r="CA37" s="57">
        <v>715.10675802803553</v>
      </c>
      <c r="CB37" s="57">
        <v>655.96770104282734</v>
      </c>
      <c r="CC37" s="57">
        <v>696.75325758435019</v>
      </c>
      <c r="CD37" s="57">
        <v>100.60437280242326</v>
      </c>
      <c r="CE37" s="57">
        <v>488.74691922258319</v>
      </c>
      <c r="CF37" s="57"/>
      <c r="CG37" s="57">
        <v>46.223630747059332</v>
      </c>
      <c r="CH37" s="11">
        <v>230.43839445960461</v>
      </c>
      <c r="CI37" s="11">
        <v>401.73773193400092</v>
      </c>
      <c r="CJ37" s="11">
        <v>758.61135167232669</v>
      </c>
      <c r="CK37" s="11">
        <v>1195.0168066666222</v>
      </c>
      <c r="CL37" s="11">
        <v>641.01299697760214</v>
      </c>
      <c r="CM37" s="11">
        <v>1108.6873786537319</v>
      </c>
      <c r="CN37" s="11">
        <v>1026.4365062949939</v>
      </c>
      <c r="CO37" s="11">
        <v>670.24264583236015</v>
      </c>
      <c r="CP37" s="11">
        <v>382.70447221462359</v>
      </c>
      <c r="CQ37" s="11">
        <v>475.83149298443436</v>
      </c>
      <c r="CR37" s="11">
        <v>905.43935522180936</v>
      </c>
      <c r="CS37" s="11">
        <v>958.46057872578888</v>
      </c>
      <c r="CT37" s="57">
        <v>303.17263695865387</v>
      </c>
      <c r="CU37" s="57">
        <v>432.32689934014314</v>
      </c>
      <c r="CV37" s="57">
        <v>444.56256630260009</v>
      </c>
      <c r="CW37" s="57">
        <v>272.58346955251159</v>
      </c>
      <c r="CX37" s="57">
        <v>131.8732994842575</v>
      </c>
      <c r="CY37" s="57">
        <v>363.67121249524621</v>
      </c>
      <c r="CZ37" s="57">
        <v>40.785556541522936</v>
      </c>
      <c r="DA37" s="57">
        <v>118.95787324610859</v>
      </c>
      <c r="DB37" s="57">
        <v>184.89452298823733</v>
      </c>
      <c r="DC37" s="11">
        <v>380.66519438754744</v>
      </c>
      <c r="DD37" s="11">
        <v>320.84637812664715</v>
      </c>
      <c r="DE37" s="11">
        <v>342.59867494879268</v>
      </c>
      <c r="DF37" s="11">
        <v>79.531835255969739</v>
      </c>
    </row>
    <row r="38" spans="1:110">
      <c r="A38" s="45"/>
      <c r="B38" s="26"/>
      <c r="C38" s="26"/>
      <c r="D38" s="26"/>
      <c r="E38" s="26"/>
      <c r="F38" s="26"/>
      <c r="G38" s="26"/>
      <c r="H38" s="57"/>
      <c r="I38" s="57"/>
      <c r="J38" s="57"/>
      <c r="K38" s="26"/>
      <c r="L38" s="26"/>
      <c r="M38" s="26"/>
      <c r="N38" s="26"/>
      <c r="O38" s="26"/>
      <c r="P38" s="26"/>
      <c r="Q38" s="57"/>
      <c r="R38" s="57"/>
      <c r="S38" s="57"/>
      <c r="T38" s="57"/>
      <c r="U38" s="57"/>
      <c r="V38" s="57"/>
      <c r="W38" s="57"/>
      <c r="X38" s="26"/>
      <c r="Y38" s="26"/>
      <c r="Z38" s="26"/>
      <c r="AA38" s="26"/>
      <c r="AB38" s="26"/>
      <c r="AC38" s="26"/>
      <c r="AD38" s="26"/>
      <c r="AE38" s="57"/>
      <c r="AF38" s="57"/>
      <c r="AG38" s="57"/>
      <c r="AH38" s="57"/>
      <c r="AI38" s="57"/>
      <c r="AJ38" s="26"/>
      <c r="AK38" s="26"/>
      <c r="AL38" s="26"/>
      <c r="AM38" s="26"/>
      <c r="AN38" s="26"/>
      <c r="AO38" s="26"/>
      <c r="AP38" s="57"/>
      <c r="AQ38" s="57"/>
      <c r="AR38" s="57"/>
      <c r="AS38" s="57"/>
      <c r="AT38" s="57"/>
      <c r="AU38" s="57"/>
      <c r="AV38" s="57"/>
      <c r="AW38" s="57"/>
      <c r="AX38" s="57"/>
      <c r="AY38" s="26"/>
      <c r="AZ38" s="26"/>
      <c r="BA38" s="26"/>
      <c r="BB38" s="26"/>
      <c r="BC38" s="26"/>
      <c r="BD38" s="26"/>
      <c r="BE38" s="57"/>
      <c r="BF38" s="57"/>
      <c r="BG38" s="57"/>
      <c r="BI38" s="26"/>
      <c r="BJ38" s="26"/>
      <c r="BK38" s="26"/>
      <c r="BL38" s="26"/>
      <c r="BM38" s="26"/>
      <c r="BN38" s="26"/>
      <c r="BO38" s="57"/>
      <c r="BP38" s="57"/>
      <c r="BQ38" s="57"/>
      <c r="BR38" s="57"/>
      <c r="BS38" s="57"/>
      <c r="BT38" s="57"/>
      <c r="BU38" s="26"/>
      <c r="BV38" s="26"/>
      <c r="BW38" s="26"/>
      <c r="BX38" s="26"/>
      <c r="BY38" s="26"/>
      <c r="BZ38" s="57"/>
      <c r="CA38" s="57"/>
      <c r="CB38" s="57"/>
      <c r="CC38" s="57"/>
      <c r="CD38" s="57"/>
      <c r="CE38" s="57"/>
      <c r="CF38" s="57"/>
      <c r="CG38" s="57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57"/>
      <c r="CU38" s="57"/>
      <c r="CV38" s="57"/>
      <c r="CW38" s="57"/>
      <c r="CX38" s="57"/>
      <c r="CY38" s="57"/>
      <c r="CZ38" s="57"/>
      <c r="DA38" s="57"/>
      <c r="DB38" s="57"/>
      <c r="DC38" s="26"/>
      <c r="DD38" s="26"/>
      <c r="DE38" s="26"/>
      <c r="DF38" s="26"/>
    </row>
    <row r="39" spans="1:110">
      <c r="A39" s="45" t="s">
        <v>56</v>
      </c>
      <c r="H39" s="46"/>
      <c r="I39" s="46"/>
      <c r="J39" s="46"/>
      <c r="Q39" s="46"/>
      <c r="R39" s="46"/>
      <c r="S39" s="46"/>
      <c r="T39" s="46"/>
      <c r="U39" s="46"/>
      <c r="V39" s="46"/>
      <c r="W39" s="46"/>
      <c r="AE39" s="46"/>
      <c r="AF39" s="46"/>
      <c r="AG39" s="46"/>
      <c r="AH39" s="46"/>
      <c r="AI39" s="46"/>
      <c r="AP39" s="46"/>
      <c r="AQ39" s="46"/>
      <c r="AR39" s="46"/>
      <c r="AS39" s="46"/>
      <c r="AT39" s="46"/>
      <c r="AU39" s="46"/>
      <c r="AV39" s="46"/>
      <c r="AW39" s="46"/>
      <c r="AX39" s="46"/>
      <c r="BE39" s="46"/>
      <c r="BF39" s="46"/>
      <c r="BG39" s="46"/>
      <c r="BH39" s="57"/>
      <c r="BO39" s="46"/>
      <c r="BP39" s="46"/>
      <c r="BQ39" s="46"/>
      <c r="BR39" s="46"/>
      <c r="BS39" s="46"/>
      <c r="BT39" s="46"/>
      <c r="BZ39" s="46"/>
      <c r="CA39" s="46"/>
      <c r="CB39" s="46"/>
      <c r="CC39" s="46"/>
      <c r="CD39" s="46"/>
      <c r="CE39" s="46"/>
      <c r="CF39" s="46"/>
      <c r="CG39" s="46"/>
      <c r="CT39" s="46"/>
      <c r="CU39" s="46"/>
      <c r="CV39" s="46"/>
      <c r="CW39" s="46"/>
      <c r="CX39" s="46"/>
      <c r="CY39" s="46"/>
      <c r="CZ39" s="46"/>
      <c r="DA39" s="46"/>
      <c r="DB39" s="46"/>
    </row>
    <row r="40" spans="1:110" ht="15">
      <c r="A40" s="45" t="s">
        <v>203</v>
      </c>
      <c r="B40" s="58">
        <v>0</v>
      </c>
      <c r="C40" s="58">
        <v>5.3582710290803431E-4</v>
      </c>
      <c r="D40" s="58">
        <v>0</v>
      </c>
      <c r="E40" s="58">
        <v>0</v>
      </c>
      <c r="F40" s="58">
        <v>1.3184635757894407E-4</v>
      </c>
      <c r="G40" s="58">
        <v>0</v>
      </c>
      <c r="H40" s="59">
        <v>9.692351126739582E-4</v>
      </c>
      <c r="I40" s="59">
        <v>0</v>
      </c>
      <c r="J40" s="59">
        <v>2.7193151689726167E-2</v>
      </c>
      <c r="K40" s="58">
        <v>0</v>
      </c>
      <c r="L40" s="58">
        <v>1.2635691944509704E-4</v>
      </c>
      <c r="M40" s="58">
        <v>1.0007318857457898E-3</v>
      </c>
      <c r="N40" s="58">
        <v>3.871267003078144E-4</v>
      </c>
      <c r="O40" s="58">
        <v>2.50063084655788E-3</v>
      </c>
      <c r="P40" s="58">
        <v>0</v>
      </c>
      <c r="Q40" s="59">
        <v>1.1878931791503294E-4</v>
      </c>
      <c r="R40" s="59">
        <v>1.1612907387296416E-3</v>
      </c>
      <c r="S40" s="59">
        <v>6.1438683785171267E-4</v>
      </c>
      <c r="T40" s="59">
        <v>3.1317372776184815E-3</v>
      </c>
      <c r="U40" s="59">
        <v>0</v>
      </c>
      <c r="V40" s="59">
        <v>0</v>
      </c>
      <c r="W40" s="59">
        <v>1.1331367375266667E-2</v>
      </c>
      <c r="X40" s="58">
        <v>3.5480235221120996E-3</v>
      </c>
      <c r="Y40" s="58">
        <v>2.3793634990815333E-3</v>
      </c>
      <c r="Z40" s="58">
        <v>0</v>
      </c>
      <c r="AA40" s="58">
        <v>2.049961249977379E-4</v>
      </c>
      <c r="AB40" s="58">
        <v>1.1263861095164991E-4</v>
      </c>
      <c r="AC40" s="58">
        <v>4.8700473588825558E-4</v>
      </c>
      <c r="AD40" s="58">
        <v>0</v>
      </c>
      <c r="AE40" s="59">
        <v>2.3926323106609588E-3</v>
      </c>
      <c r="AF40" s="59">
        <v>0</v>
      </c>
      <c r="AG40" s="59">
        <v>3.4913878692702511E-3</v>
      </c>
      <c r="AH40" s="59">
        <v>9.9880404429361375E-3</v>
      </c>
      <c r="AI40" s="59">
        <v>7.9486957891848845E-3</v>
      </c>
      <c r="AJ40" s="58">
        <v>1.2588751957981275E-2</v>
      </c>
      <c r="AK40" s="58">
        <v>2.083909342816779E-3</v>
      </c>
      <c r="AL40" s="58">
        <v>1.3343374962833569E-4</v>
      </c>
      <c r="AM40" s="58">
        <v>3.7414685163995021E-3</v>
      </c>
      <c r="AN40" s="58">
        <v>6.0420621631890488E-4</v>
      </c>
      <c r="AO40" s="58">
        <v>0</v>
      </c>
      <c r="AP40" s="59">
        <v>1.0495409874543631E-3</v>
      </c>
      <c r="AQ40" s="59">
        <v>4.6336631181172498E-4</v>
      </c>
      <c r="AR40" s="59">
        <v>0</v>
      </c>
      <c r="AS40" s="59">
        <v>2.6611231148467394E-3</v>
      </c>
      <c r="AT40" s="59">
        <v>4.7468862673291966E-3</v>
      </c>
      <c r="AU40" s="59">
        <v>1.3979064920916053E-3</v>
      </c>
      <c r="AV40" s="59">
        <v>3.4442250741224555E-3</v>
      </c>
      <c r="AW40" s="59">
        <v>2.5856547723627817E-5</v>
      </c>
      <c r="AX40" s="59">
        <v>0</v>
      </c>
      <c r="AY40" s="58">
        <v>8.1424126451665299E-4</v>
      </c>
      <c r="AZ40" s="58">
        <v>0</v>
      </c>
      <c r="BA40" s="58">
        <v>0</v>
      </c>
      <c r="BB40" s="58">
        <v>1.4297669628562221E-3</v>
      </c>
      <c r="BC40" s="58">
        <v>3.3901650451628154E-3</v>
      </c>
      <c r="BD40" s="58">
        <v>9.4544500712085582E-4</v>
      </c>
      <c r="BE40" s="59">
        <v>1.0544096929530696E-3</v>
      </c>
      <c r="BF40" s="59">
        <v>7.0791417699843286E-4</v>
      </c>
      <c r="BG40" s="59">
        <v>1.1612894443389892E-3</v>
      </c>
      <c r="BH40" s="60">
        <v>0</v>
      </c>
      <c r="BI40" s="58">
        <v>4.0817039689100239E-4</v>
      </c>
      <c r="BJ40" s="58">
        <v>1.005516909036347E-4</v>
      </c>
      <c r="BK40" s="58">
        <v>1.157964450010134E-3</v>
      </c>
      <c r="BL40" s="58">
        <v>1.2450005047526464E-2</v>
      </c>
      <c r="BM40" s="58">
        <v>3.3194904701371766E-3</v>
      </c>
      <c r="BN40" s="58">
        <v>0</v>
      </c>
      <c r="BO40" s="59">
        <v>9.7048159411578273E-3</v>
      </c>
      <c r="BP40" s="59">
        <v>5.4263388303023496E-3</v>
      </c>
      <c r="BQ40" s="59">
        <v>1.1979372208369097E-2</v>
      </c>
      <c r="BR40" s="59">
        <v>1.7405139163553518E-2</v>
      </c>
      <c r="BS40" s="59">
        <v>8.7219502902797282E-3</v>
      </c>
      <c r="BT40" s="59">
        <v>1.5207476823413731E-2</v>
      </c>
      <c r="BU40" s="58">
        <v>2.8077987757228217E-3</v>
      </c>
      <c r="BV40" s="58">
        <v>4.3169536507622089E-4</v>
      </c>
      <c r="BW40" s="58">
        <v>5.4204128768101567E-4</v>
      </c>
      <c r="BX40" s="58">
        <v>0</v>
      </c>
      <c r="BY40" s="58">
        <v>4.002764439037982E-3</v>
      </c>
      <c r="BZ40" s="59">
        <v>1.6793067758531774E-4</v>
      </c>
      <c r="CA40" s="59">
        <v>1.7780457120470891E-3</v>
      </c>
      <c r="CB40" s="59">
        <v>4.6913070033210882E-4</v>
      </c>
      <c r="CC40" s="59">
        <v>2.2726132269158834E-3</v>
      </c>
      <c r="CD40" s="59">
        <v>1.7272932270947533E-2</v>
      </c>
      <c r="CE40" s="59">
        <v>7.1308159120538252E-3</v>
      </c>
      <c r="CF40" s="59">
        <v>2.6845589225005539E-3</v>
      </c>
      <c r="CG40" s="59">
        <v>8.6589205696995745E-4</v>
      </c>
      <c r="CH40" s="58">
        <v>0</v>
      </c>
      <c r="CI40" s="58">
        <v>1.1850582092024248E-3</v>
      </c>
      <c r="CJ40" s="58">
        <v>2.3177666690655692E-2</v>
      </c>
      <c r="CK40" s="58">
        <v>0</v>
      </c>
      <c r="CL40" s="58">
        <v>2.1107536178735498E-2</v>
      </c>
      <c r="CM40" s="58">
        <v>0</v>
      </c>
      <c r="CN40" s="58">
        <v>0</v>
      </c>
      <c r="CO40" s="58">
        <v>1.2861879964347801E-2</v>
      </c>
      <c r="CP40" s="58">
        <v>6.0182258389636992E-2</v>
      </c>
      <c r="CQ40" s="58">
        <v>6.9964455417431917E-2</v>
      </c>
      <c r="CR40" s="58">
        <v>9.4290583274381275E-5</v>
      </c>
      <c r="CS40" s="58">
        <v>2.1469458816856402E-3</v>
      </c>
      <c r="CT40" s="59">
        <v>2.6945415557420593E-2</v>
      </c>
      <c r="CU40" s="59">
        <v>8.6428660745996744E-3</v>
      </c>
      <c r="CV40" s="59">
        <v>5.7841381770280054E-3</v>
      </c>
      <c r="CW40" s="59">
        <v>8.4028333163317973E-4</v>
      </c>
      <c r="CX40" s="59">
        <v>0</v>
      </c>
      <c r="CY40" s="59">
        <v>5.7041187449231319E-2</v>
      </c>
      <c r="CZ40" s="59">
        <v>2.1620193111248558E-2</v>
      </c>
      <c r="DA40" s="59">
        <v>0</v>
      </c>
      <c r="DB40" s="59">
        <v>0</v>
      </c>
      <c r="DC40" s="58">
        <v>0</v>
      </c>
      <c r="DD40" s="58">
        <v>0</v>
      </c>
      <c r="DE40" s="58">
        <v>4.5912121067711543E-3</v>
      </c>
      <c r="DF40" s="58">
        <v>5.7240705992575423E-5</v>
      </c>
    </row>
    <row r="41" spans="1:110" ht="15">
      <c r="A41" s="45" t="s">
        <v>204</v>
      </c>
      <c r="B41" s="58">
        <v>1.7912329851510335E-3</v>
      </c>
      <c r="C41" s="58">
        <v>2.3644993123939492E-3</v>
      </c>
      <c r="D41" s="58">
        <v>2.0242095794039548E-3</v>
      </c>
      <c r="E41" s="58">
        <v>3.2406529026405137E-3</v>
      </c>
      <c r="F41" s="58">
        <v>2.2759660047100296E-3</v>
      </c>
      <c r="G41" s="58">
        <v>1.1394700677120058E-3</v>
      </c>
      <c r="H41" s="59">
        <v>2.5280790184487034E-3</v>
      </c>
      <c r="I41" s="59">
        <v>2.3808214830397575E-3</v>
      </c>
      <c r="J41" s="59">
        <v>2.2936431308909922E-3</v>
      </c>
      <c r="K41" s="58">
        <v>1.9837260668700576E-3</v>
      </c>
      <c r="L41" s="58">
        <v>2.2673017763853972E-3</v>
      </c>
      <c r="M41" s="58">
        <v>4.1397326530525644E-3</v>
      </c>
      <c r="N41" s="58">
        <v>2.4161910912586914E-3</v>
      </c>
      <c r="O41" s="58">
        <v>2.5722636928354591E-3</v>
      </c>
      <c r="P41" s="58">
        <v>3.6832476183347247E-3</v>
      </c>
      <c r="Q41" s="59">
        <v>1.0932981486887761E-3</v>
      </c>
      <c r="R41" s="59">
        <v>2.155117037147168E-3</v>
      </c>
      <c r="S41" s="59">
        <v>1.1875670477343558E-3</v>
      </c>
      <c r="T41" s="59">
        <v>3.2251371788776001E-3</v>
      </c>
      <c r="U41" s="59">
        <v>1.9665494273148655E-3</v>
      </c>
      <c r="V41" s="59">
        <v>1.0168422646156952E-3</v>
      </c>
      <c r="W41" s="59">
        <v>4.2335032932746255E-3</v>
      </c>
      <c r="X41" s="58">
        <v>3.2977215350861993E-3</v>
      </c>
      <c r="Y41" s="58">
        <v>1.9406063139740391E-3</v>
      </c>
      <c r="Z41" s="58">
        <v>1.7218052455324701E-3</v>
      </c>
      <c r="AA41" s="58">
        <v>1.2801891511596037E-3</v>
      </c>
      <c r="AB41" s="58">
        <v>2.0826674230748857E-3</v>
      </c>
      <c r="AC41" s="58">
        <v>2.9303199331163141E-3</v>
      </c>
      <c r="AD41" s="58">
        <v>1.424879024217745E-3</v>
      </c>
      <c r="AE41" s="59">
        <v>4.9805890681157488E-3</v>
      </c>
      <c r="AF41" s="59">
        <v>4.5774056268078804E-3</v>
      </c>
      <c r="AG41" s="59">
        <v>4.8653641815681369E-3</v>
      </c>
      <c r="AH41" s="59">
        <v>6.2760172177992422E-3</v>
      </c>
      <c r="AI41" s="59">
        <v>3.2612238684411468E-3</v>
      </c>
      <c r="AJ41" s="58">
        <v>5.5440616295965818E-3</v>
      </c>
      <c r="AK41" s="58">
        <v>5.4676241608459407E-3</v>
      </c>
      <c r="AL41" s="58">
        <v>4.6968145332370436E-3</v>
      </c>
      <c r="AM41" s="58">
        <v>6.6161030186951087E-3</v>
      </c>
      <c r="AN41" s="58">
        <v>4.6500320101030296E-3</v>
      </c>
      <c r="AO41" s="58">
        <v>3.2570995646420435E-3</v>
      </c>
      <c r="AP41" s="59">
        <v>2.6265137074487272E-3</v>
      </c>
      <c r="AQ41" s="59">
        <v>3.3275626565726943E-3</v>
      </c>
      <c r="AR41" s="59">
        <v>2.4840644125553616E-3</v>
      </c>
      <c r="AS41" s="59">
        <v>4.7539289546122193E-3</v>
      </c>
      <c r="AT41" s="59">
        <v>5.2198207218583335E-3</v>
      </c>
      <c r="AU41" s="59">
        <v>4.9781371775860618E-3</v>
      </c>
      <c r="AV41" s="59">
        <v>4.7863622703596285E-3</v>
      </c>
      <c r="AW41" s="59">
        <v>4.3978993060910824E-3</v>
      </c>
      <c r="AX41" s="59">
        <v>4.2972423456970775E-3</v>
      </c>
      <c r="AY41" s="58">
        <v>4.7462070303485723E-3</v>
      </c>
      <c r="AZ41" s="58">
        <v>4.0716506898322907E-3</v>
      </c>
      <c r="BA41" s="58">
        <v>2.7021259612900438E-3</v>
      </c>
      <c r="BB41" s="58">
        <v>5.1100609219638478E-3</v>
      </c>
      <c r="BC41" s="58">
        <v>6.465179584712385E-3</v>
      </c>
      <c r="BD41" s="58">
        <v>7.2748438114624706E-3</v>
      </c>
      <c r="BE41" s="59">
        <v>3.4283458035985507E-3</v>
      </c>
      <c r="BF41" s="59">
        <v>1.4255710790328498E-3</v>
      </c>
      <c r="BG41" s="59">
        <v>1.4540332388112479E-3</v>
      </c>
      <c r="BH41" s="60">
        <v>8.4412924902264104E-4</v>
      </c>
      <c r="BI41" s="58">
        <v>2.088129093542862E-3</v>
      </c>
      <c r="BJ41" s="58">
        <v>2.5504810606088377E-3</v>
      </c>
      <c r="BK41" s="58">
        <v>3.0878700574813868E-3</v>
      </c>
      <c r="BL41" s="58">
        <v>2.6671126840070543E-3</v>
      </c>
      <c r="BM41" s="58">
        <v>2.5496904848102777E-3</v>
      </c>
      <c r="BN41" s="58">
        <v>2.0736594931451465E-3</v>
      </c>
      <c r="BO41" s="59">
        <v>5.6823918531598522E-4</v>
      </c>
      <c r="BP41" s="59">
        <v>0</v>
      </c>
      <c r="BQ41" s="59">
        <v>5.5050497058715291E-4</v>
      </c>
      <c r="BR41" s="59">
        <v>0</v>
      </c>
      <c r="BS41" s="59">
        <v>6.0302632598038634E-4</v>
      </c>
      <c r="BT41" s="59">
        <v>0</v>
      </c>
      <c r="BU41" s="58">
        <v>0</v>
      </c>
      <c r="BV41" s="58">
        <v>1.5453303092686332E-3</v>
      </c>
      <c r="BW41" s="58">
        <v>2.254847792153692E-3</v>
      </c>
      <c r="BX41" s="58">
        <v>1.0167645613874004E-3</v>
      </c>
      <c r="BY41" s="58">
        <v>2.8497637314966822E-4</v>
      </c>
      <c r="BZ41" s="59">
        <v>1.0078118132594246E-3</v>
      </c>
      <c r="CA41" s="59">
        <v>0</v>
      </c>
      <c r="CB41" s="59">
        <v>0</v>
      </c>
      <c r="CC41" s="59">
        <v>8.9571241872031179E-4</v>
      </c>
      <c r="CD41" s="59">
        <v>2.3230146311074295E-5</v>
      </c>
      <c r="CE41" s="59">
        <v>0</v>
      </c>
      <c r="CF41" s="59">
        <v>0</v>
      </c>
      <c r="CG41" s="59">
        <v>0</v>
      </c>
      <c r="CH41" s="58">
        <v>1.4348347087579614E-4</v>
      </c>
      <c r="CI41" s="58">
        <v>4.8643699347564005E-4</v>
      </c>
      <c r="CJ41" s="58">
        <v>5.2825989543959671E-4</v>
      </c>
      <c r="CK41" s="58">
        <v>1.7136376034198085E-3</v>
      </c>
      <c r="CL41" s="58">
        <v>5.041190734016279E-4</v>
      </c>
      <c r="CM41" s="58">
        <v>3.3294870051887807E-3</v>
      </c>
      <c r="CN41" s="58">
        <v>1.2509185904004505E-3</v>
      </c>
      <c r="CO41" s="58">
        <v>1.2770394535232146E-3</v>
      </c>
      <c r="CP41" s="58">
        <v>1.0128188051472639E-3</v>
      </c>
      <c r="CQ41" s="58">
        <v>8.4500803296937437E-4</v>
      </c>
      <c r="CR41" s="58">
        <v>7.269157109668188E-4</v>
      </c>
      <c r="CS41" s="58">
        <v>1.7652237291196499E-3</v>
      </c>
      <c r="CT41" s="59">
        <v>1.2354800501170617E-3</v>
      </c>
      <c r="CU41" s="59">
        <v>0</v>
      </c>
      <c r="CV41" s="59">
        <v>0</v>
      </c>
      <c r="CW41" s="59">
        <v>0</v>
      </c>
      <c r="CX41" s="59">
        <v>0</v>
      </c>
      <c r="CY41" s="59">
        <v>0</v>
      </c>
      <c r="CZ41" s="59">
        <v>4.8101559935398204E-5</v>
      </c>
      <c r="DA41" s="59">
        <v>0</v>
      </c>
      <c r="DB41" s="59">
        <v>3.7044725248881586E-4</v>
      </c>
      <c r="DC41" s="58">
        <v>0</v>
      </c>
      <c r="DD41" s="58">
        <v>0</v>
      </c>
      <c r="DE41" s="58">
        <v>0</v>
      </c>
      <c r="DF41" s="58">
        <v>9.471516719172069E-5</v>
      </c>
    </row>
    <row r="42" spans="1:110" ht="15">
      <c r="A42" s="45" t="s">
        <v>205</v>
      </c>
      <c r="B42" s="58">
        <v>5.7684525511919597E-2</v>
      </c>
      <c r="C42" s="58">
        <v>4.4167138376347656E-2</v>
      </c>
      <c r="D42" s="58">
        <v>0.28408646741666527</v>
      </c>
      <c r="E42" s="58">
        <v>0.52033820378508311</v>
      </c>
      <c r="F42" s="58">
        <v>0.51096131710038273</v>
      </c>
      <c r="G42" s="58">
        <v>0.54398493812667936</v>
      </c>
      <c r="H42" s="59">
        <v>5.0582052951398795E-2</v>
      </c>
      <c r="I42" s="59">
        <v>0.25287781867838477</v>
      </c>
      <c r="J42" s="59">
        <v>0.22830342747083401</v>
      </c>
      <c r="K42" s="58">
        <v>9.6965515631164692E-2</v>
      </c>
      <c r="L42" s="58">
        <v>8.0195387885001218E-2</v>
      </c>
      <c r="M42" s="58">
        <v>0.24258793393168335</v>
      </c>
      <c r="N42" s="58">
        <v>0.2580097022568526</v>
      </c>
      <c r="O42" s="58">
        <v>4.4993708342768557E-2</v>
      </c>
      <c r="P42" s="58">
        <v>0.16649289857054511</v>
      </c>
      <c r="Q42" s="59">
        <v>0.69834589544234904</v>
      </c>
      <c r="R42" s="59">
        <v>0.6460640229994794</v>
      </c>
      <c r="S42" s="59">
        <v>0.65416372016309199</v>
      </c>
      <c r="T42" s="59">
        <v>0.17519560624026864</v>
      </c>
      <c r="U42" s="59">
        <v>0.22999548778519013</v>
      </c>
      <c r="V42" s="59">
        <v>0.33096098612049729</v>
      </c>
      <c r="W42" s="59">
        <v>0.18316650993863876</v>
      </c>
      <c r="X42" s="58">
        <v>0.15851537690939829</v>
      </c>
      <c r="Y42" s="58">
        <v>0.36212899997787001</v>
      </c>
      <c r="Z42" s="58">
        <v>0.66088051436902406</v>
      </c>
      <c r="AA42" s="58">
        <v>0.70328891623873835</v>
      </c>
      <c r="AB42" s="58">
        <v>0.73617292719827054</v>
      </c>
      <c r="AC42" s="58">
        <v>0.27903381949938544</v>
      </c>
      <c r="AD42" s="58">
        <v>0.70047840873937717</v>
      </c>
      <c r="AE42" s="59">
        <v>1.0105842728350306E-2</v>
      </c>
      <c r="AF42" s="59">
        <v>3.2956480288539848E-2</v>
      </c>
      <c r="AG42" s="59">
        <v>4.8661374248539467E-2</v>
      </c>
      <c r="AH42" s="59">
        <v>5.4421960082239401E-2</v>
      </c>
      <c r="AI42" s="59">
        <v>3.0273609460396322E-2</v>
      </c>
      <c r="AJ42" s="58">
        <v>5.3177277483540959E-2</v>
      </c>
      <c r="AK42" s="58">
        <v>9.2719698152993885E-3</v>
      </c>
      <c r="AL42" s="58">
        <v>0.3654651099133357</v>
      </c>
      <c r="AM42" s="58">
        <v>4.5006431818326663E-2</v>
      </c>
      <c r="AN42" s="58">
        <v>0.47247540541292199</v>
      </c>
      <c r="AO42" s="58">
        <v>0.48800852111453014</v>
      </c>
      <c r="AP42" s="59">
        <v>0.69470985665185947</v>
      </c>
      <c r="AQ42" s="59">
        <v>0.69795479742725852</v>
      </c>
      <c r="AR42" s="59">
        <v>0.69406973041663345</v>
      </c>
      <c r="AS42" s="59">
        <v>2.0665773212572174E-2</v>
      </c>
      <c r="AT42" s="59">
        <v>2.3956858757163097E-2</v>
      </c>
      <c r="AU42" s="59">
        <v>3.0881753763688027E-2</v>
      </c>
      <c r="AV42" s="59">
        <v>6.1477208666761811E-2</v>
      </c>
      <c r="AW42" s="59">
        <v>2.0664353542585889E-2</v>
      </c>
      <c r="AX42" s="59">
        <v>7.9647870939656418E-3</v>
      </c>
      <c r="AY42" s="58">
        <v>7.1608989451205932E-2</v>
      </c>
      <c r="AZ42" s="58">
        <v>0.46259599211405555</v>
      </c>
      <c r="BA42" s="58">
        <v>0.48521242056840286</v>
      </c>
      <c r="BB42" s="58">
        <v>2.0930841871023474E-2</v>
      </c>
      <c r="BC42" s="58">
        <v>4.3973876642722912E-2</v>
      </c>
      <c r="BD42" s="58">
        <v>1.6652190322985365E-2</v>
      </c>
      <c r="BE42" s="59">
        <v>0.49065095625497185</v>
      </c>
      <c r="BF42" s="59">
        <v>0.51923991168244088</v>
      </c>
      <c r="BG42" s="59">
        <v>0.32610536985592026</v>
      </c>
      <c r="BH42" s="60">
        <v>0.49069424316962246</v>
      </c>
      <c r="BI42" s="58">
        <v>0.30346886411131385</v>
      </c>
      <c r="BJ42" s="58">
        <v>0.38023479156048196</v>
      </c>
      <c r="BK42" s="58">
        <v>0.48174193886971384</v>
      </c>
      <c r="BL42" s="58">
        <v>0.189297750583826</v>
      </c>
      <c r="BM42" s="58">
        <v>0.44053045651889577</v>
      </c>
      <c r="BN42" s="58">
        <v>0.52628143745981359</v>
      </c>
      <c r="BO42" s="59">
        <v>0.12696557593485761</v>
      </c>
      <c r="BP42" s="59">
        <v>0</v>
      </c>
      <c r="BQ42" s="59">
        <v>3.6900226052873381E-2</v>
      </c>
      <c r="BR42" s="59">
        <v>2.2481474538159962E-2</v>
      </c>
      <c r="BS42" s="59">
        <v>9.5812121791310687E-4</v>
      </c>
      <c r="BT42" s="59"/>
      <c r="BU42" s="58">
        <v>0</v>
      </c>
      <c r="BV42" s="58">
        <v>0.49825336562214134</v>
      </c>
      <c r="BW42" s="58">
        <v>0.4006081508709447</v>
      </c>
      <c r="BX42" s="58">
        <v>0.3081865232004139</v>
      </c>
      <c r="BY42" s="58">
        <v>8.8239793769588334E-2</v>
      </c>
      <c r="BZ42" s="59">
        <v>0.35574524118234951</v>
      </c>
      <c r="CA42" s="59">
        <v>0.27543208630058968</v>
      </c>
      <c r="CB42" s="59">
        <v>0.47011820691585449</v>
      </c>
      <c r="CC42" s="59">
        <v>0.34816002934162632</v>
      </c>
      <c r="CD42" s="59">
        <v>3.5962271445285826E-2</v>
      </c>
      <c r="CE42" s="59">
        <v>1.3961091460411319E-3</v>
      </c>
      <c r="CF42" s="59">
        <v>1.46088467234303E-3</v>
      </c>
      <c r="CG42" s="59">
        <v>1.2436795045406574E-3</v>
      </c>
      <c r="CH42" s="58">
        <v>9.2626939530524542E-4</v>
      </c>
      <c r="CI42" s="58">
        <v>0</v>
      </c>
      <c r="CJ42" s="58">
        <v>9.2850448031545671E-2</v>
      </c>
      <c r="CK42" s="58">
        <v>0.34459317054415745</v>
      </c>
      <c r="CL42" s="58">
        <v>0.13006706316520289</v>
      </c>
      <c r="CM42" s="58">
        <v>0.30078732930768898</v>
      </c>
      <c r="CN42" s="58">
        <v>0.28233249868229299</v>
      </c>
      <c r="CO42" s="58">
        <v>5.7326523744574198E-2</v>
      </c>
      <c r="CP42" s="58">
        <v>8.9808538540008948E-2</v>
      </c>
      <c r="CQ42" s="58">
        <v>4.4844448175524451E-2</v>
      </c>
      <c r="CR42" s="58">
        <v>0.58152304963086432</v>
      </c>
      <c r="CS42" s="58">
        <v>0.47720584092570045</v>
      </c>
      <c r="CT42" s="59">
        <v>5.8568647230187475E-2</v>
      </c>
      <c r="CU42" s="59">
        <v>4.728399577155315E-2</v>
      </c>
      <c r="CV42" s="59">
        <v>5.3254802998087868E-3</v>
      </c>
      <c r="CW42" s="59">
        <v>0</v>
      </c>
      <c r="CX42" s="59">
        <v>5.4025987103426519E-4</v>
      </c>
      <c r="CY42" s="59">
        <v>4.0475114221765326E-3</v>
      </c>
      <c r="CZ42" s="59">
        <v>5.4767246396709303E-2</v>
      </c>
      <c r="DA42" s="59">
        <v>7.1370630277426046E-4</v>
      </c>
      <c r="DB42" s="59">
        <v>0</v>
      </c>
      <c r="DC42" s="58">
        <v>0</v>
      </c>
      <c r="DD42" s="58">
        <v>0</v>
      </c>
      <c r="DE42" s="58">
        <v>0</v>
      </c>
      <c r="DF42" s="58">
        <v>7.645268402324682E-4</v>
      </c>
    </row>
    <row r="43" spans="1:110" ht="15">
      <c r="A43" s="45" t="s">
        <v>206</v>
      </c>
      <c r="B43" s="58">
        <v>1.7735691941480767</v>
      </c>
      <c r="C43" s="58">
        <v>1.8370446317962812</v>
      </c>
      <c r="D43" s="58">
        <v>1.5877186275993185</v>
      </c>
      <c r="E43" s="58">
        <v>1.4652006575772261</v>
      </c>
      <c r="F43" s="58">
        <v>1.4773081415396818</v>
      </c>
      <c r="G43" s="58">
        <v>1.4313124974130393</v>
      </c>
      <c r="H43" s="59">
        <v>1.745818054753955</v>
      </c>
      <c r="I43" s="59">
        <v>1.6776053510515283</v>
      </c>
      <c r="J43" s="59">
        <v>1.6209418586305482</v>
      </c>
      <c r="K43" s="58">
        <v>1.7412670592123298</v>
      </c>
      <c r="L43" s="58">
        <v>1.762596642302966</v>
      </c>
      <c r="M43" s="58">
        <v>1.6869672600309416</v>
      </c>
      <c r="N43" s="58">
        <v>1.6750790681638232</v>
      </c>
      <c r="O43" s="58">
        <v>1.7604109785024604</v>
      </c>
      <c r="P43" s="58">
        <v>1.5281233988371301</v>
      </c>
      <c r="Q43" s="59">
        <v>1.2246999008715873</v>
      </c>
      <c r="R43" s="59">
        <v>1.2841128319163337</v>
      </c>
      <c r="S43" s="59">
        <v>1.2795952683818743</v>
      </c>
      <c r="T43" s="59">
        <v>1.7282269439120543</v>
      </c>
      <c r="U43" s="59">
        <v>1.7059608330187257</v>
      </c>
      <c r="V43" s="59">
        <v>1.6103115526646921</v>
      </c>
      <c r="W43" s="59">
        <v>1.7056811726855792</v>
      </c>
      <c r="X43" s="58">
        <v>1.8004956616455547</v>
      </c>
      <c r="Y43" s="58">
        <v>1.6079048744726328</v>
      </c>
      <c r="Z43" s="58">
        <v>1.3168345770125454</v>
      </c>
      <c r="AA43" s="58">
        <v>1.2619082330720977</v>
      </c>
      <c r="AB43" s="58">
        <v>1.2335874122733006</v>
      </c>
      <c r="AC43" s="58">
        <v>1.5336383086705858</v>
      </c>
      <c r="AD43" s="58">
        <v>1.2583810048164494</v>
      </c>
      <c r="AE43" s="59">
        <v>1.6512070297751098</v>
      </c>
      <c r="AF43" s="59">
        <v>1.6073266512092903</v>
      </c>
      <c r="AG43" s="59">
        <v>1.6201855957458648</v>
      </c>
      <c r="AH43" s="59">
        <v>1.6069730524146766</v>
      </c>
      <c r="AI43" s="59">
        <v>1.6579273819052474</v>
      </c>
      <c r="AJ43" s="58">
        <v>1.6328633159912755</v>
      </c>
      <c r="AK43" s="58">
        <v>1.6607263722102517</v>
      </c>
      <c r="AL43" s="58">
        <v>1.3693766774564018</v>
      </c>
      <c r="AM43" s="58">
        <v>1.5498004468106279</v>
      </c>
      <c r="AN43" s="58">
        <v>1.4412020000223627</v>
      </c>
      <c r="AO43" s="58">
        <v>1.359105215733841</v>
      </c>
      <c r="AP43" s="59">
        <v>1.2171218270011039</v>
      </c>
      <c r="AQ43" s="59">
        <v>1.2149372475731335</v>
      </c>
      <c r="AR43" s="59">
        <v>1.2152017380946842</v>
      </c>
      <c r="AS43" s="59">
        <v>1.6761471654632338</v>
      </c>
      <c r="AT43" s="59">
        <v>1.7411024140073494</v>
      </c>
      <c r="AU43" s="59">
        <v>1.7483076369889823</v>
      </c>
      <c r="AV43" s="59">
        <v>1.7876907535411006</v>
      </c>
      <c r="AW43" s="59">
        <v>1.8096416879256918</v>
      </c>
      <c r="AX43" s="59">
        <v>1.7441452284597092</v>
      </c>
      <c r="AY43" s="58">
        <v>1.8268873562848849</v>
      </c>
      <c r="AZ43" s="58">
        <v>1.379621337245545</v>
      </c>
      <c r="BA43" s="58">
        <v>1.3671282455616758</v>
      </c>
      <c r="BB43" s="58">
        <v>1.82136380839648</v>
      </c>
      <c r="BC43" s="58">
        <v>1.8197075869490917</v>
      </c>
      <c r="BD43" s="58">
        <v>1.7900190477992219</v>
      </c>
      <c r="BE43" s="59">
        <v>1.429296935911383</v>
      </c>
      <c r="BF43" s="59">
        <v>1.4160186568694677</v>
      </c>
      <c r="BG43" s="59">
        <v>1.5875119034796412</v>
      </c>
      <c r="BH43" s="60">
        <v>1.4337541407882899</v>
      </c>
      <c r="BI43" s="58">
        <v>1.6827417217611529</v>
      </c>
      <c r="BJ43" s="58">
        <v>1.5490362898743382</v>
      </c>
      <c r="BK43" s="58">
        <v>1.4668970061962978</v>
      </c>
      <c r="BL43" s="58">
        <v>1.6374933407903707</v>
      </c>
      <c r="BM43" s="58">
        <v>1.5191927251196278</v>
      </c>
      <c r="BN43" s="58">
        <v>1.4189951099443241</v>
      </c>
      <c r="BO43" s="59">
        <v>0.66676738770737654</v>
      </c>
      <c r="BP43" s="59">
        <v>0.1685649839999325</v>
      </c>
      <c r="BQ43" s="59">
        <v>0.33349302710156126</v>
      </c>
      <c r="BR43" s="59">
        <v>0.30560460549412616</v>
      </c>
      <c r="BS43" s="59">
        <v>9.8685753095271223E-2</v>
      </c>
      <c r="BT43" s="59">
        <v>0.15680460684407102</v>
      </c>
      <c r="BU43" s="58">
        <v>0.17316410416259245</v>
      </c>
      <c r="BV43" s="58">
        <v>1.3501341507299274</v>
      </c>
      <c r="BW43" s="58">
        <v>1.3817638756795316</v>
      </c>
      <c r="BX43" s="58">
        <v>1.4154479967938969</v>
      </c>
      <c r="BY43" s="58">
        <v>0.70859267670034598</v>
      </c>
      <c r="BZ43" s="59">
        <v>1.0261644899227962</v>
      </c>
      <c r="CA43" s="59">
        <v>0.86675985889057694</v>
      </c>
      <c r="CB43" s="59">
        <v>1.1219814401688204</v>
      </c>
      <c r="CC43" s="59">
        <v>1.1047524134781752</v>
      </c>
      <c r="CD43" s="59">
        <v>1.3226159381572944</v>
      </c>
      <c r="CE43" s="59">
        <v>0.35917562682409432</v>
      </c>
      <c r="CF43" s="59">
        <v>6.0676480476824481E-2</v>
      </c>
      <c r="CG43" s="59">
        <v>9.915052881367338E-2</v>
      </c>
      <c r="CH43" s="58">
        <v>0.35166976686082918</v>
      </c>
      <c r="CI43" s="58">
        <v>0.42260084048991531</v>
      </c>
      <c r="CJ43" s="58">
        <v>1.4819179238302249</v>
      </c>
      <c r="CK43" s="58">
        <v>1.3643981679825332</v>
      </c>
      <c r="CL43" s="58">
        <v>1.4226331417336087</v>
      </c>
      <c r="CM43" s="58">
        <v>1.3827869246058302</v>
      </c>
      <c r="CN43" s="58">
        <v>1.3773553067539734</v>
      </c>
      <c r="CO43" s="58">
        <v>1.4916290194075972</v>
      </c>
      <c r="CP43" s="58">
        <v>1.2140985744719055</v>
      </c>
      <c r="CQ43" s="58">
        <v>1.1846771550017257</v>
      </c>
      <c r="CR43" s="58">
        <v>1.3336630187044305</v>
      </c>
      <c r="CS43" s="58">
        <v>1.0502090692170141</v>
      </c>
      <c r="CT43" s="59">
        <v>0.88739704652517359</v>
      </c>
      <c r="CU43" s="59">
        <v>0.90512190556630456</v>
      </c>
      <c r="CV43" s="59">
        <v>0.6108355594044842</v>
      </c>
      <c r="CW43" s="59">
        <v>0.14778697992873588</v>
      </c>
      <c r="CX43" s="59">
        <v>8.4553925431976845E-2</v>
      </c>
      <c r="CY43" s="59">
        <v>0.3645246406078933</v>
      </c>
      <c r="CZ43" s="59">
        <v>0.29989869704379923</v>
      </c>
      <c r="DA43" s="59">
        <v>0.10665681529738269</v>
      </c>
      <c r="DB43" s="59">
        <v>0.10629920344296437</v>
      </c>
      <c r="DC43" s="58">
        <v>9.7125818838397895E-2</v>
      </c>
      <c r="DD43" s="58">
        <v>0.11124868015857897</v>
      </c>
      <c r="DE43" s="58">
        <v>0.14730128406607976</v>
      </c>
      <c r="DF43" s="58">
        <v>0.17955287453110988</v>
      </c>
    </row>
    <row r="44" spans="1:110" ht="15">
      <c r="A44" s="45" t="s">
        <v>207</v>
      </c>
      <c r="B44" s="58">
        <v>0.16528498298542171</v>
      </c>
      <c r="C44" s="58">
        <v>0.11454578088557188</v>
      </c>
      <c r="D44" s="58">
        <v>0.12414648582520904</v>
      </c>
      <c r="E44" s="58">
        <v>8.1883543163261407E-3</v>
      </c>
      <c r="F44" s="58">
        <v>6.927222568495317E-3</v>
      </c>
      <c r="G44" s="58">
        <v>2.3261922905998489E-2</v>
      </c>
      <c r="H44" s="59">
        <v>0.19684786672996246</v>
      </c>
      <c r="I44" s="59">
        <v>6.5130598890647207E-2</v>
      </c>
      <c r="J44" s="59">
        <v>9.2626669720044852E-2</v>
      </c>
      <c r="K44" s="58">
        <v>0.15779997302276616</v>
      </c>
      <c r="L44" s="58">
        <v>0.15545071222066387</v>
      </c>
      <c r="M44" s="58">
        <v>6.0764386826281935E-2</v>
      </c>
      <c r="N44" s="58">
        <v>6.2998460604352324E-2</v>
      </c>
      <c r="O44" s="58">
        <v>0.18469344723277192</v>
      </c>
      <c r="P44" s="58">
        <v>0.29814532187241838</v>
      </c>
      <c r="Q44" s="59">
        <v>7.4530028752857191E-2</v>
      </c>
      <c r="R44" s="59">
        <v>6.3572736473051172E-2</v>
      </c>
      <c r="S44" s="59">
        <v>6.2637103683861106E-2</v>
      </c>
      <c r="T44" s="59">
        <v>8.3863700934684537E-2</v>
      </c>
      <c r="U44" s="59">
        <v>6.2161005922640733E-2</v>
      </c>
      <c r="V44" s="59">
        <v>5.7615381657802445E-2</v>
      </c>
      <c r="W44" s="59">
        <v>8.3150131968861452E-2</v>
      </c>
      <c r="X44" s="58">
        <v>2.9285385915732931E-2</v>
      </c>
      <c r="Y44" s="58">
        <v>2.1676528808248108E-2</v>
      </c>
      <c r="Z44" s="58">
        <v>2.0743837045636759E-2</v>
      </c>
      <c r="AA44" s="58">
        <v>3.2037213669882547E-2</v>
      </c>
      <c r="AB44" s="58">
        <v>2.5849048460375279E-2</v>
      </c>
      <c r="AC44" s="58">
        <v>0.18146396946212295</v>
      </c>
      <c r="AD44" s="58">
        <v>3.8585332383672011E-2</v>
      </c>
      <c r="AE44" s="59">
        <v>0.3247999492715028</v>
      </c>
      <c r="AF44" s="59">
        <v>0.35200284767946854</v>
      </c>
      <c r="AG44" s="59">
        <v>0.31513703842032825</v>
      </c>
      <c r="AH44" s="59">
        <v>0.31068454595020345</v>
      </c>
      <c r="AI44" s="59">
        <v>0.28937916931910479</v>
      </c>
      <c r="AJ44" s="58">
        <v>0.279884882638612</v>
      </c>
      <c r="AK44" s="58">
        <v>0.31510233900397822</v>
      </c>
      <c r="AL44" s="58">
        <v>0.25571472863542422</v>
      </c>
      <c r="AM44" s="58">
        <v>0.38527340444546088</v>
      </c>
      <c r="AN44" s="58">
        <v>7.7250608284897382E-2</v>
      </c>
      <c r="AO44" s="58">
        <v>0.14670839242128064</v>
      </c>
      <c r="AP44" s="59">
        <v>8.1759583867331287E-2</v>
      </c>
      <c r="AQ44" s="59">
        <v>7.9526097062837309E-2</v>
      </c>
      <c r="AR44" s="59">
        <v>8.6284728073668049E-2</v>
      </c>
      <c r="AS44" s="59">
        <v>0.28963763459139269</v>
      </c>
      <c r="AT44" s="59">
        <v>0.21713326279439649</v>
      </c>
      <c r="AU44" s="59">
        <v>0.20805852190797491</v>
      </c>
      <c r="AV44" s="59">
        <v>0.1344234500207131</v>
      </c>
      <c r="AW44" s="59">
        <v>0.1612705036176969</v>
      </c>
      <c r="AX44" s="59">
        <v>0.23944413612877025</v>
      </c>
      <c r="AY44" s="58">
        <v>9.0382757674178471E-2</v>
      </c>
      <c r="AZ44" s="58">
        <v>0.14975798930683126</v>
      </c>
      <c r="BA44" s="58">
        <v>0.14247872922517324</v>
      </c>
      <c r="BB44" s="58">
        <v>0.14472364675317007</v>
      </c>
      <c r="BC44" s="58">
        <v>0.11967435722714459</v>
      </c>
      <c r="BD44" s="58">
        <v>0.17716141734585467</v>
      </c>
      <c r="BE44" s="59">
        <v>7.1867445694345555E-2</v>
      </c>
      <c r="BF44" s="59">
        <v>6.1252379857659633E-2</v>
      </c>
      <c r="BG44" s="59">
        <v>8.1152081298139223E-2</v>
      </c>
      <c r="BH44" s="60">
        <v>7.4168658625590744E-2</v>
      </c>
      <c r="BI44" s="58">
        <v>2.0575960109649571E-2</v>
      </c>
      <c r="BJ44" s="58">
        <v>6.725613704007749E-2</v>
      </c>
      <c r="BK44" s="58">
        <v>4.5115196289565063E-2</v>
      </c>
      <c r="BL44" s="58">
        <v>0.14297467316273682</v>
      </c>
      <c r="BM44" s="58">
        <v>3.5538274196690089E-2</v>
      </c>
      <c r="BN44" s="58">
        <v>5.5501942413436645E-2</v>
      </c>
      <c r="BO44" s="59">
        <v>1.1858373167274108</v>
      </c>
      <c r="BP44" s="59">
        <v>1.8219620089340989</v>
      </c>
      <c r="BQ44" s="59">
        <v>1.6070783471721652</v>
      </c>
      <c r="BR44" s="59">
        <v>1.6371036416406088</v>
      </c>
      <c r="BS44" s="59">
        <v>1.8824833544955881</v>
      </c>
      <c r="BT44" s="59">
        <v>1.8118967601513054</v>
      </c>
      <c r="BU44" s="58">
        <v>1.8221641224734144</v>
      </c>
      <c r="BV44" s="58">
        <v>0.14765843229924158</v>
      </c>
      <c r="BW44" s="58">
        <v>0.21203419528985457</v>
      </c>
      <c r="BX44" s="58">
        <v>0.27605292299718798</v>
      </c>
      <c r="BY44" s="58">
        <v>1.1945920479056902</v>
      </c>
      <c r="BZ44" s="59">
        <v>0.6174208723739012</v>
      </c>
      <c r="CA44" s="59">
        <v>0.85425196338473963</v>
      </c>
      <c r="CB44" s="59">
        <v>0.40709887221214824</v>
      </c>
      <c r="CC44" s="59">
        <v>0.54225261392837076</v>
      </c>
      <c r="CD44" s="59">
        <v>0.60935183292910988</v>
      </c>
      <c r="CE44" s="59">
        <v>1.6270335984857036</v>
      </c>
      <c r="CF44" s="59">
        <v>1.9332749332813339</v>
      </c>
      <c r="CG44" s="59">
        <v>1.8978740075678449</v>
      </c>
      <c r="CH44" s="58">
        <v>1.6505787348581755</v>
      </c>
      <c r="CI44" s="58">
        <v>1.5769167325203535</v>
      </c>
      <c r="CJ44" s="58">
        <v>0.37852956900458867</v>
      </c>
      <c r="CK44" s="58">
        <v>0.28793970412934744</v>
      </c>
      <c r="CL44" s="58">
        <v>0.40650795551640595</v>
      </c>
      <c r="CM44" s="58">
        <v>0.31128364052704782</v>
      </c>
      <c r="CN44" s="58">
        <v>0.33793719614565632</v>
      </c>
      <c r="CO44" s="58">
        <v>0.42330168723234607</v>
      </c>
      <c r="CP44" s="58">
        <v>0.57443400640921638</v>
      </c>
      <c r="CQ44" s="58">
        <v>0.63599110021356609</v>
      </c>
      <c r="CR44" s="58">
        <v>8.321447462856657E-2</v>
      </c>
      <c r="CS44" s="58">
        <v>0.46777903711473279</v>
      </c>
      <c r="CT44" s="59">
        <v>0.99856361321314413</v>
      </c>
      <c r="CU44" s="59">
        <v>1.0331651479378205</v>
      </c>
      <c r="CV44" s="59">
        <v>1.3742837727523094</v>
      </c>
      <c r="CW44" s="59">
        <v>1.8505324534079977</v>
      </c>
      <c r="CX44" s="59">
        <v>1.9149058146969891</v>
      </c>
      <c r="CY44" s="59">
        <v>1.5176504354685507</v>
      </c>
      <c r="CZ44" s="59">
        <v>1.6019974672171227</v>
      </c>
      <c r="DA44" s="59">
        <v>1.8926294783998427</v>
      </c>
      <c r="DB44" s="59">
        <v>1.8954266416519099</v>
      </c>
      <c r="DC44" s="58">
        <v>1.9028741811616019</v>
      </c>
      <c r="DD44" s="58">
        <v>1.8892341146180343</v>
      </c>
      <c r="DE44" s="58">
        <v>1.8435162917203769</v>
      </c>
      <c r="DF44" s="58">
        <v>1.8209618871099558</v>
      </c>
    </row>
    <row r="45" spans="1:110" ht="15">
      <c r="A45" s="45" t="s">
        <v>208</v>
      </c>
      <c r="B45" s="58">
        <v>0.42263847518188702</v>
      </c>
      <c r="C45" s="58">
        <v>0.35925438477431837</v>
      </c>
      <c r="D45" s="58">
        <v>0.37687578089753559</v>
      </c>
      <c r="E45" s="58">
        <v>0.358795089036403</v>
      </c>
      <c r="F45" s="58">
        <v>0.37490243560703074</v>
      </c>
      <c r="G45" s="58">
        <v>0.35177688910868732</v>
      </c>
      <c r="H45" s="59">
        <v>0.82613781499826056</v>
      </c>
      <c r="I45" s="59">
        <v>0.53669716302146886</v>
      </c>
      <c r="J45" s="59">
        <v>0.47876324483571253</v>
      </c>
      <c r="K45" s="58">
        <v>0.77477604509698994</v>
      </c>
      <c r="L45" s="58">
        <v>0.80709019509880575</v>
      </c>
      <c r="M45" s="58">
        <v>0.52582851025535293</v>
      </c>
      <c r="N45" s="58">
        <v>0.53657799240977988</v>
      </c>
      <c r="O45" s="58">
        <v>0.83600362909322534</v>
      </c>
      <c r="P45" s="58">
        <v>0.55286173682053652</v>
      </c>
      <c r="Q45" s="59">
        <v>0.36110270283502693</v>
      </c>
      <c r="R45" s="59">
        <v>0.40144153212472422</v>
      </c>
      <c r="S45" s="59">
        <v>0.41509236150009432</v>
      </c>
      <c r="T45" s="59">
        <v>0.62501131970533563</v>
      </c>
      <c r="U45" s="59">
        <v>0.49327668836972127</v>
      </c>
      <c r="V45" s="59">
        <v>0.40626694809899982</v>
      </c>
      <c r="W45" s="59">
        <v>0.56206336195959128</v>
      </c>
      <c r="X45" s="58">
        <v>0.59942627357798728</v>
      </c>
      <c r="Y45" s="58">
        <v>0.44936138966833472</v>
      </c>
      <c r="Z45" s="58">
        <v>0.40255843152648629</v>
      </c>
      <c r="AA45" s="58">
        <v>0.36774929769339115</v>
      </c>
      <c r="AB45" s="58">
        <v>0.4069135288464158</v>
      </c>
      <c r="AC45" s="58">
        <v>0.49763257992789478</v>
      </c>
      <c r="AD45" s="58">
        <v>0.42093503371772628</v>
      </c>
      <c r="AE45" s="59">
        <v>0.90450747290410871</v>
      </c>
      <c r="AF45" s="59">
        <v>0.86605931124561497</v>
      </c>
      <c r="AG45" s="59">
        <v>0.87100751610095783</v>
      </c>
      <c r="AH45" s="59">
        <v>0.84858707035650571</v>
      </c>
      <c r="AI45" s="59">
        <v>0.8819456629504836</v>
      </c>
      <c r="AJ45" s="58">
        <v>0.87203031936439324</v>
      </c>
      <c r="AK45" s="58">
        <v>0.9049188462478992</v>
      </c>
      <c r="AL45" s="58">
        <v>0.48673375309938938</v>
      </c>
      <c r="AM45" s="58">
        <v>0.84949178096582201</v>
      </c>
      <c r="AN45" s="58">
        <v>0.43519369027840971</v>
      </c>
      <c r="AO45" s="58">
        <v>0.44531517214845706</v>
      </c>
      <c r="AP45" s="59">
        <v>0.41715752185349303</v>
      </c>
      <c r="AQ45" s="59">
        <v>0.42713443911638915</v>
      </c>
      <c r="AR45" s="59">
        <v>0.45074061226978313</v>
      </c>
      <c r="AS45" s="59">
        <v>0.88197629680160317</v>
      </c>
      <c r="AT45" s="59">
        <v>0.90428631003310089</v>
      </c>
      <c r="AU45" s="59">
        <v>0.91266313509157038</v>
      </c>
      <c r="AV45" s="59">
        <v>0.86447463983259454</v>
      </c>
      <c r="AW45" s="59">
        <v>0.86783782187406122</v>
      </c>
      <c r="AX45" s="59">
        <v>0.9304944937499271</v>
      </c>
      <c r="AY45" s="58">
        <v>0.78645538640198154</v>
      </c>
      <c r="AZ45" s="58">
        <v>0.52605900992149257</v>
      </c>
      <c r="BA45" s="58">
        <v>0.52734294689939587</v>
      </c>
      <c r="BB45" s="58">
        <v>0.88074182665205347</v>
      </c>
      <c r="BC45" s="58">
        <v>0.79299024506260474</v>
      </c>
      <c r="BD45" s="58">
        <v>0.92023701057681362</v>
      </c>
      <c r="BE45" s="59">
        <v>0.47282107097164561</v>
      </c>
      <c r="BF45" s="59">
        <v>0.50437738641635987</v>
      </c>
      <c r="BG45" s="59">
        <v>0.54463454296211278</v>
      </c>
      <c r="BH45" s="60">
        <v>0.43852785926287352</v>
      </c>
      <c r="BI45" s="58">
        <v>0.69303151761667803</v>
      </c>
      <c r="BJ45" s="58">
        <v>0.61966269231706339</v>
      </c>
      <c r="BK45" s="58">
        <v>0.58712812935041758</v>
      </c>
      <c r="BL45" s="58">
        <v>0.64456589156174993</v>
      </c>
      <c r="BM45" s="58">
        <v>0.63824987852628579</v>
      </c>
      <c r="BN45" s="58">
        <v>0.47454209267972924</v>
      </c>
      <c r="BO45" s="59">
        <v>0.88265150169268658</v>
      </c>
      <c r="BP45" s="59">
        <v>0.95590672467032345</v>
      </c>
      <c r="BQ45" s="59">
        <v>0.91174697645295044</v>
      </c>
      <c r="BR45" s="59">
        <v>0.93563672513936202</v>
      </c>
      <c r="BS45" s="59">
        <v>0.94603816029725563</v>
      </c>
      <c r="BT45" s="59">
        <v>0.98000024466854185</v>
      </c>
      <c r="BU45" s="58">
        <v>0.97606131603290347</v>
      </c>
      <c r="BV45" s="58">
        <v>0.44323785855254028</v>
      </c>
      <c r="BW45" s="58">
        <v>0.5101403252173341</v>
      </c>
      <c r="BX45" s="58">
        <v>0.4556956532490527</v>
      </c>
      <c r="BY45" s="58">
        <v>0.90117731288842196</v>
      </c>
      <c r="BZ45" s="59">
        <v>0.73249652105202667</v>
      </c>
      <c r="CA45" s="59">
        <v>0.74521546883496814</v>
      </c>
      <c r="CB45" s="59">
        <v>0.59664951780657116</v>
      </c>
      <c r="CC45" s="59">
        <v>0.68530252968315497</v>
      </c>
      <c r="CD45" s="59">
        <v>0.88805738948288959</v>
      </c>
      <c r="CE45" s="59">
        <v>0.96474985628134258</v>
      </c>
      <c r="CF45" s="59">
        <v>0.98734880653967094</v>
      </c>
      <c r="CG45" s="59">
        <v>0.98456778455472316</v>
      </c>
      <c r="CH45" s="58">
        <v>0.96737816928605591</v>
      </c>
      <c r="CI45" s="58">
        <v>0.95754783004623212</v>
      </c>
      <c r="CJ45" s="58">
        <v>0.84755923301502345</v>
      </c>
      <c r="CK45" s="58">
        <v>0.54213736246320743</v>
      </c>
      <c r="CL45" s="58">
        <v>0.8558021790349517</v>
      </c>
      <c r="CM45" s="58">
        <v>0.63041835955264491</v>
      </c>
      <c r="CN45" s="58">
        <v>0.57293677690816136</v>
      </c>
      <c r="CO45" s="58">
        <v>0.80501529318913301</v>
      </c>
      <c r="CP45" s="58">
        <v>0.88742612600932391</v>
      </c>
      <c r="CQ45" s="58">
        <v>0.87144373471280101</v>
      </c>
      <c r="CR45" s="58">
        <v>0.55134587533983126</v>
      </c>
      <c r="CS45" s="58">
        <v>0.59017907132994707</v>
      </c>
      <c r="CT45" s="59">
        <v>0.92518320483226768</v>
      </c>
      <c r="CU45" s="59">
        <v>0.89875500380573414</v>
      </c>
      <c r="CV45" s="59">
        <v>0.93726922730747697</v>
      </c>
      <c r="CW45" s="59">
        <v>0.99270062920458324</v>
      </c>
      <c r="CX45" s="59">
        <v>0.98766068023808629</v>
      </c>
      <c r="CY45" s="59">
        <v>0.95578248766579232</v>
      </c>
      <c r="CZ45" s="59">
        <v>0.93941309636810688</v>
      </c>
      <c r="DA45" s="59">
        <v>0.98657318227258761</v>
      </c>
      <c r="DB45" s="59">
        <v>0.98503043608795027</v>
      </c>
      <c r="DC45" s="58">
        <v>0.99074804038340636</v>
      </c>
      <c r="DD45" s="58">
        <v>0.99077617779886928</v>
      </c>
      <c r="DE45" s="58">
        <v>0.98569847251835396</v>
      </c>
      <c r="DF45" s="58">
        <v>0.98163890382249575</v>
      </c>
    </row>
    <row r="46" spans="1:110" ht="15">
      <c r="A46" s="45" t="s">
        <v>209</v>
      </c>
      <c r="B46" s="58">
        <v>1.3845822645050014E-2</v>
      </c>
      <c r="C46" s="58">
        <v>1.4665171307353805E-2</v>
      </c>
      <c r="D46" s="58">
        <v>1.0002843011105865E-2</v>
      </c>
      <c r="E46" s="58">
        <v>7.1427002840248038E-3</v>
      </c>
      <c r="F46" s="58">
        <v>9.4286623403815398E-3</v>
      </c>
      <c r="G46" s="58">
        <v>8.1902529908805116E-3</v>
      </c>
      <c r="H46" s="59">
        <v>2.1800741605598088E-2</v>
      </c>
      <c r="I46" s="59">
        <v>1.4051794346839322E-2</v>
      </c>
      <c r="J46" s="59">
        <v>1.3359058109376114E-2</v>
      </c>
      <c r="K46" s="58">
        <v>2.0541036735297589E-2</v>
      </c>
      <c r="L46" s="58">
        <v>2.2867214106019263E-2</v>
      </c>
      <c r="M46" s="58">
        <v>1.3286661025464318E-2</v>
      </c>
      <c r="N46" s="58">
        <v>1.3033975957463993E-2</v>
      </c>
      <c r="O46" s="58">
        <v>2.0153515378804138E-2</v>
      </c>
      <c r="P46" s="58">
        <v>1.2990136762389512E-2</v>
      </c>
      <c r="Q46" s="59">
        <v>9.7480178561846643E-3</v>
      </c>
      <c r="R46" s="59">
        <v>9.0493802522807528E-3</v>
      </c>
      <c r="S46" s="59">
        <v>8.2929618043249432E-3</v>
      </c>
      <c r="T46" s="59">
        <v>3.7359486425841498E-2</v>
      </c>
      <c r="U46" s="59">
        <v>3.0884744400224463E-2</v>
      </c>
      <c r="V46" s="59">
        <v>2.2417184488928731E-2</v>
      </c>
      <c r="W46" s="59">
        <v>3.8243534578535431E-2</v>
      </c>
      <c r="X46" s="58">
        <v>3.4839644831314617E-2</v>
      </c>
      <c r="Y46" s="58">
        <v>3.1918719270648203E-2</v>
      </c>
      <c r="Z46" s="58">
        <v>7.906133675541327E-3</v>
      </c>
      <c r="AA46" s="58">
        <v>7.3575449227366438E-3</v>
      </c>
      <c r="AB46" s="58">
        <v>7.1996794966851562E-3</v>
      </c>
      <c r="AC46" s="58">
        <v>2.740472728004522E-2</v>
      </c>
      <c r="AD46" s="58">
        <v>8.5365051441467013E-3</v>
      </c>
      <c r="AE46" s="59">
        <v>7.006339663672799E-2</v>
      </c>
      <c r="AF46" s="59">
        <v>9.4279994763810077E-2</v>
      </c>
      <c r="AG46" s="59">
        <v>7.3701777154360923E-2</v>
      </c>
      <c r="AH46" s="59">
        <v>6.4944302766835355E-2</v>
      </c>
      <c r="AI46" s="59">
        <v>6.1923475103205498E-2</v>
      </c>
      <c r="AJ46" s="58">
        <v>4.9725120846361229E-2</v>
      </c>
      <c r="AK46" s="58">
        <v>7.070254988181357E-2</v>
      </c>
      <c r="AL46" s="58">
        <v>1.2297960846102088E-2</v>
      </c>
      <c r="AM46" s="58">
        <v>6.1095870304109116E-2</v>
      </c>
      <c r="AN46" s="58">
        <v>9.2135465270248174E-3</v>
      </c>
      <c r="AO46" s="58">
        <v>9.7441372317975221E-3</v>
      </c>
      <c r="AP46" s="59">
        <v>7.3722321233636841E-3</v>
      </c>
      <c r="AQ46" s="59">
        <v>8.0340819091568004E-3</v>
      </c>
      <c r="AR46" s="59">
        <v>9.0542326376891382E-3</v>
      </c>
      <c r="AS46" s="59">
        <v>6.3673702351592559E-2</v>
      </c>
      <c r="AT46" s="59">
        <v>2.8488072540038451E-2</v>
      </c>
      <c r="AU46" s="59">
        <v>2.5113231927334813E-2</v>
      </c>
      <c r="AV46" s="59">
        <v>2.0913863065089921E-2</v>
      </c>
      <c r="AW46" s="59">
        <v>1.6357987824428568E-2</v>
      </c>
      <c r="AX46" s="59">
        <v>4.0085549911409252E-2</v>
      </c>
      <c r="AY46" s="58">
        <v>1.4447555907592263E-2</v>
      </c>
      <c r="AZ46" s="58">
        <v>1.1222837530066672E-2</v>
      </c>
      <c r="BA46" s="58">
        <v>9.870478810648009E-3</v>
      </c>
      <c r="BB46" s="58">
        <v>1.7361223724736245E-2</v>
      </c>
      <c r="BC46" s="58">
        <v>1.5546359249922915E-2</v>
      </c>
      <c r="BD46" s="58">
        <v>2.2422995389118933E-2</v>
      </c>
      <c r="BE46" s="59">
        <v>1.1819679573975917E-2</v>
      </c>
      <c r="BF46" s="59">
        <v>1.1040407294360987E-2</v>
      </c>
      <c r="BG46" s="59">
        <v>1.2564854721939476E-2</v>
      </c>
      <c r="BH46" s="60">
        <v>1.0094012501450539E-2</v>
      </c>
      <c r="BI46" s="58">
        <v>0.14647691333598425</v>
      </c>
      <c r="BJ46" s="58">
        <v>4.6807822393123158E-2</v>
      </c>
      <c r="BK46" s="58">
        <v>6.3696284831201475E-2</v>
      </c>
      <c r="BL46" s="58">
        <v>2.9683686420959515E-2</v>
      </c>
      <c r="BM46" s="58">
        <v>0.1072270586599848</v>
      </c>
      <c r="BN46" s="58">
        <v>1.1922455987365403E-2</v>
      </c>
      <c r="BO46" s="59">
        <v>1.6147707496350982E-2</v>
      </c>
      <c r="BP46" s="59">
        <v>6.5073456186385452E-3</v>
      </c>
      <c r="BQ46" s="59">
        <v>2.7399350055621607E-2</v>
      </c>
      <c r="BR46" s="59">
        <v>1.1894488533086665E-2</v>
      </c>
      <c r="BS46" s="59">
        <v>8.5861241393715426E-3</v>
      </c>
      <c r="BT46" s="59">
        <v>7.098417056156851E-3</v>
      </c>
      <c r="BU46" s="58">
        <v>5.8586054276987803E-3</v>
      </c>
      <c r="BV46" s="58">
        <v>1.3417552164423288E-2</v>
      </c>
      <c r="BW46" s="58">
        <v>1.9274926082159558E-2</v>
      </c>
      <c r="BX46" s="58">
        <v>1.4812312558499765E-2</v>
      </c>
      <c r="BY46" s="58">
        <v>2.889913241460923E-2</v>
      </c>
      <c r="BZ46" s="59">
        <v>2.7437120428166342E-2</v>
      </c>
      <c r="CA46" s="59">
        <v>2.6009061702263171E-2</v>
      </c>
      <c r="CB46" s="59">
        <v>2.2519123866918501E-2</v>
      </c>
      <c r="CC46" s="59">
        <v>3.2136222670195037E-2</v>
      </c>
      <c r="CD46" s="59">
        <v>9.0417206242772372E-2</v>
      </c>
      <c r="CE46" s="59">
        <v>1.1631732290306472E-2</v>
      </c>
      <c r="CF46" s="59">
        <v>1.4073056017473004E-3</v>
      </c>
      <c r="CG46" s="59">
        <v>1.4535750082780743E-3</v>
      </c>
      <c r="CH46" s="58">
        <v>1.3506879433852531E-2</v>
      </c>
      <c r="CI46" s="58">
        <v>1.9630038493136836E-2</v>
      </c>
      <c r="CJ46" s="58">
        <v>6.96365063114288E-2</v>
      </c>
      <c r="CK46" s="58">
        <v>2.5554308494601861E-2</v>
      </c>
      <c r="CL46" s="58">
        <v>7.6569913264715753E-2</v>
      </c>
      <c r="CM46" s="58">
        <v>3.4404321272414717E-2</v>
      </c>
      <c r="CN46" s="58">
        <v>2.813915777204376E-2</v>
      </c>
      <c r="CO46" s="58">
        <v>5.9624250158646787E-2</v>
      </c>
      <c r="CP46" s="58">
        <v>7.479412355376823E-2</v>
      </c>
      <c r="CQ46" s="58">
        <v>7.5865228871092344E-2</v>
      </c>
      <c r="CR46" s="58">
        <v>2.7784152626224405E-2</v>
      </c>
      <c r="CS46" s="58">
        <v>1.4515151518275708E-2</v>
      </c>
      <c r="CT46" s="59">
        <v>5.6945753449115913E-2</v>
      </c>
      <c r="CU46" s="59">
        <v>5.7963145355529946E-2</v>
      </c>
      <c r="CV46" s="59">
        <v>3.717640845545294E-2</v>
      </c>
      <c r="CW46" s="59">
        <v>1.4953987400953541E-3</v>
      </c>
      <c r="CX46" s="59">
        <v>1.3572964141104632E-3</v>
      </c>
      <c r="CY46" s="59">
        <v>1.284960085700188E-2</v>
      </c>
      <c r="CZ46" s="59">
        <v>1.1817182558363578E-2</v>
      </c>
      <c r="DA46" s="59">
        <v>4.5198842080242839E-4</v>
      </c>
      <c r="DB46" s="59">
        <v>1.6306059419466956E-3</v>
      </c>
      <c r="DC46" s="58">
        <v>1.4604757314688002E-3</v>
      </c>
      <c r="DD46" s="58">
        <v>1.9533321109021606E-3</v>
      </c>
      <c r="DE46" s="58">
        <v>5.0802650181731076E-3</v>
      </c>
      <c r="DF46" s="58">
        <v>1.9197244995058313E-3</v>
      </c>
    </row>
    <row r="47" spans="1:110" ht="15">
      <c r="A47" s="45" t="s">
        <v>210</v>
      </c>
      <c r="B47" s="58">
        <v>0.55953690931068079</v>
      </c>
      <c r="C47" s="58">
        <v>0.62182665110016122</v>
      </c>
      <c r="D47" s="58">
        <v>0.61514558567076172</v>
      </c>
      <c r="E47" s="58">
        <v>0.63340370751959507</v>
      </c>
      <c r="F47" s="58">
        <v>0.61555578400708666</v>
      </c>
      <c r="G47" s="58">
        <v>0.63620030169962549</v>
      </c>
      <c r="H47" s="59">
        <v>0.15507355213214083</v>
      </c>
      <c r="I47" s="59">
        <v>0.44922806025086254</v>
      </c>
      <c r="J47" s="59">
        <v>0.53281078694039474</v>
      </c>
      <c r="K47" s="58">
        <v>0.20475542652554982</v>
      </c>
      <c r="L47" s="58">
        <v>0.16406410320080053</v>
      </c>
      <c r="M47" s="58">
        <v>0.46298431876505308</v>
      </c>
      <c r="N47" s="58">
        <v>0.4485306946087807</v>
      </c>
      <c r="O47" s="58">
        <v>0.14674565403074266</v>
      </c>
      <c r="P47" s="58">
        <v>0.4352362531759606</v>
      </c>
      <c r="Q47" s="59">
        <v>0.62839246967843465</v>
      </c>
      <c r="R47" s="59">
        <v>0.59088668451705639</v>
      </c>
      <c r="S47" s="59">
        <v>0.57571779680025159</v>
      </c>
      <c r="T47" s="59">
        <v>0.34276081641169143</v>
      </c>
      <c r="U47" s="59">
        <v>0.47285386395458778</v>
      </c>
      <c r="V47" s="59">
        <v>0.56861220165902093</v>
      </c>
      <c r="W47" s="59">
        <v>0.40757486588184005</v>
      </c>
      <c r="X47" s="58">
        <v>0.36311802019274414</v>
      </c>
      <c r="Y47" s="58">
        <v>0.52117896690879117</v>
      </c>
      <c r="Z47" s="58">
        <v>0.58605885634893029</v>
      </c>
      <c r="AA47" s="58">
        <v>0.62187892689899149</v>
      </c>
      <c r="AB47" s="58">
        <v>0.5862498523363977</v>
      </c>
      <c r="AC47" s="58">
        <v>0.47576822112451456</v>
      </c>
      <c r="AD47" s="58">
        <v>0.56998546485568458</v>
      </c>
      <c r="AE47" s="59">
        <v>3.0142952459206628E-2</v>
      </c>
      <c r="AF47" s="59">
        <v>4.058402481886339E-2</v>
      </c>
      <c r="AG47" s="59">
        <v>6.0238197497278254E-2</v>
      </c>
      <c r="AH47" s="59">
        <v>9.1367640516098594E-2</v>
      </c>
      <c r="AI47" s="59">
        <v>6.5225906012574442E-2</v>
      </c>
      <c r="AJ47" s="58">
        <v>9.1117730512265099E-2</v>
      </c>
      <c r="AK47" s="58">
        <v>3.0663050753620774E-2</v>
      </c>
      <c r="AL47" s="58">
        <v>0.50317223324276461</v>
      </c>
      <c r="AM47" s="58">
        <v>9.673227249186292E-2</v>
      </c>
      <c r="AN47" s="58">
        <v>0.55529300699611428</v>
      </c>
      <c r="AO47" s="58">
        <v>0.54540822123521893</v>
      </c>
      <c r="AP47" s="59">
        <v>0.57330184351586211</v>
      </c>
      <c r="AQ47" s="59">
        <v>0.56451218914789669</v>
      </c>
      <c r="AR47" s="59">
        <v>0.53889431395287024</v>
      </c>
      <c r="AS47" s="59">
        <v>5.8495991384779095E-2</v>
      </c>
      <c r="AT47" s="59">
        <v>7.1769641660223371E-2</v>
      </c>
      <c r="AU47" s="59">
        <v>6.8021039963012633E-2</v>
      </c>
      <c r="AV47" s="59">
        <v>0.12245654391434413</v>
      </c>
      <c r="AW47" s="59">
        <v>0.11827452561164603</v>
      </c>
      <c r="AX47" s="59">
        <v>3.166122518520139E-2</v>
      </c>
      <c r="AY47" s="58">
        <v>0.20440435181215905</v>
      </c>
      <c r="AZ47" s="58">
        <v>0.4620666344029935</v>
      </c>
      <c r="BA47" s="58">
        <v>0.46361620715062063</v>
      </c>
      <c r="BB47" s="58">
        <v>0.10787907816389508</v>
      </c>
      <c r="BC47" s="58">
        <v>0.19442558754394651</v>
      </c>
      <c r="BD47" s="58">
        <v>6.4159198756610414E-2</v>
      </c>
      <c r="BE47" s="59">
        <v>0.51670735074046792</v>
      </c>
      <c r="BF47" s="59">
        <v>0.4847998723368277</v>
      </c>
      <c r="BG47" s="59">
        <v>0.44483600757756275</v>
      </c>
      <c r="BH47" s="60">
        <v>0.54876357337495907</v>
      </c>
      <c r="BI47" s="58">
        <v>0.13641546114650058</v>
      </c>
      <c r="BJ47" s="58">
        <v>0.33082340868262511</v>
      </c>
      <c r="BK47" s="58">
        <v>0.34672611274546355</v>
      </c>
      <c r="BL47" s="58">
        <v>0.3390592946876787</v>
      </c>
      <c r="BM47" s="58">
        <v>0.24456430725414655</v>
      </c>
      <c r="BN47" s="58">
        <v>0.5035251390780876</v>
      </c>
      <c r="BO47" s="59">
        <v>0.10892172947951149</v>
      </c>
      <c r="BP47" s="59">
        <v>8.4046556319791414E-3</v>
      </c>
      <c r="BQ47" s="59">
        <v>6.1149644847961357E-2</v>
      </c>
      <c r="BR47" s="59">
        <v>4.9154153471140064E-2</v>
      </c>
      <c r="BS47" s="59">
        <v>1.1042367031316797E-2</v>
      </c>
      <c r="BT47" s="59">
        <v>2.6067362806513502E-2</v>
      </c>
      <c r="BU47" s="58">
        <v>1.0121598036611282E-2</v>
      </c>
      <c r="BV47" s="58">
        <v>0.54371345902171975</v>
      </c>
      <c r="BW47" s="58">
        <v>0.47104892656441627</v>
      </c>
      <c r="BX47" s="58">
        <v>0.52178316500607069</v>
      </c>
      <c r="BY47" s="58">
        <v>6.4125745736526449E-2</v>
      </c>
      <c r="BZ47" s="59">
        <v>0.23315279980205025</v>
      </c>
      <c r="CA47" s="59">
        <v>0.2231812392382011</v>
      </c>
      <c r="CB47" s="59">
        <v>0.37714546172847907</v>
      </c>
      <c r="CC47" s="59">
        <v>0.27846655234849604</v>
      </c>
      <c r="CD47" s="59">
        <v>2.8455972356552953E-2</v>
      </c>
      <c r="CE47" s="59">
        <v>9.8958312726016382E-3</v>
      </c>
      <c r="CF47" s="59">
        <v>2.1088032259381122E-3</v>
      </c>
      <c r="CG47" s="59">
        <v>3.2445092013792857E-3</v>
      </c>
      <c r="CH47" s="58">
        <v>1.2855036633767952E-3</v>
      </c>
      <c r="CI47" s="58">
        <v>7.2400350881410376E-3</v>
      </c>
      <c r="CJ47" s="58">
        <v>0.10470818969656322</v>
      </c>
      <c r="CK47" s="58">
        <v>0.42852514856626794</v>
      </c>
      <c r="CL47" s="58">
        <v>7.8149844548963801E-2</v>
      </c>
      <c r="CM47" s="58">
        <v>0.33006778459026231</v>
      </c>
      <c r="CN47" s="58">
        <v>0.39699019844093059</v>
      </c>
      <c r="CO47" s="58">
        <v>0.1468684195511481</v>
      </c>
      <c r="CP47" s="58">
        <v>8.5227774259416911E-2</v>
      </c>
      <c r="CQ47" s="58">
        <v>9.4540503226241288E-2</v>
      </c>
      <c r="CR47" s="58">
        <v>0.41818122360649485</v>
      </c>
      <c r="CS47" s="58">
        <v>0.38853307713848617</v>
      </c>
      <c r="CT47" s="59">
        <v>3.2795989075578E-2</v>
      </c>
      <c r="CU47" s="59">
        <v>3.6298673436567917E-2</v>
      </c>
      <c r="CV47" s="59">
        <v>1.3112390227757439E-2</v>
      </c>
      <c r="CW47" s="59">
        <v>1.3685997306545968E-3</v>
      </c>
      <c r="CX47" s="59">
        <v>1.4446602793247751E-3</v>
      </c>
      <c r="CY47" s="59">
        <v>6.8761912680686085E-2</v>
      </c>
      <c r="CZ47" s="59">
        <v>5.7116507015328818E-2</v>
      </c>
      <c r="DA47" s="59">
        <v>2.9963245695555662E-3</v>
      </c>
      <c r="DB47" s="59">
        <v>2.0748862311536329E-3</v>
      </c>
      <c r="DC47" s="58">
        <v>0</v>
      </c>
      <c r="DD47" s="58">
        <v>1.7592050082767528E-3</v>
      </c>
      <c r="DE47" s="58">
        <v>4.9070634397969607E-3</v>
      </c>
      <c r="DF47" s="58">
        <v>3.8173424389723216E-3</v>
      </c>
    </row>
    <row r="48" spans="1:110" ht="15">
      <c r="A48" s="45" t="s">
        <v>211</v>
      </c>
      <c r="B48" s="58">
        <v>5.3568669807881339E-3</v>
      </c>
      <c r="C48" s="58">
        <v>3.5435960241730286E-3</v>
      </c>
      <c r="D48" s="58">
        <v>0</v>
      </c>
      <c r="E48" s="58">
        <v>2.8652953642520533E-3</v>
      </c>
      <c r="F48" s="58">
        <v>1.8314075569742954E-3</v>
      </c>
      <c r="G48" s="58">
        <v>3.2954291062354357E-3</v>
      </c>
      <c r="H48" s="59">
        <v>0</v>
      </c>
      <c r="I48" s="59">
        <v>1.6529806905883218E-3</v>
      </c>
      <c r="J48" s="59">
        <v>2.2915290661446978E-3</v>
      </c>
      <c r="K48" s="58">
        <v>9.241906208577648E-4</v>
      </c>
      <c r="L48" s="58">
        <v>1.8324317531453673E-3</v>
      </c>
      <c r="M48" s="58">
        <v>1.8399547599214142E-3</v>
      </c>
      <c r="N48" s="58">
        <v>1.2729215992175807E-3</v>
      </c>
      <c r="O48" s="58">
        <v>0</v>
      </c>
      <c r="P48" s="58">
        <v>2.3388918259217174E-3</v>
      </c>
      <c r="Q48" s="59">
        <v>1.9688970969559952E-3</v>
      </c>
      <c r="R48" s="59">
        <v>7.8182818896096909E-4</v>
      </c>
      <c r="S48" s="59">
        <v>2.6067527278594181E-3</v>
      </c>
      <c r="T48" s="59">
        <v>9.5342557314147106E-4</v>
      </c>
      <c r="U48" s="59">
        <v>7.582587555152833E-4</v>
      </c>
      <c r="V48" s="59">
        <v>8.0816693401906676E-4</v>
      </c>
      <c r="W48" s="59">
        <v>5.7516806088072465E-4</v>
      </c>
      <c r="X48" s="58">
        <v>4.1113565123676666E-3</v>
      </c>
      <c r="Y48" s="58">
        <v>1.1602081955570465E-3</v>
      </c>
      <c r="Z48" s="58">
        <v>1.0716627649950386E-3</v>
      </c>
      <c r="AA48" s="58">
        <v>4.0899486949710368E-3</v>
      </c>
      <c r="AB48" s="58">
        <v>1.8322453545283068E-3</v>
      </c>
      <c r="AC48" s="58">
        <v>6.0416619233153758E-4</v>
      </c>
      <c r="AD48" s="58">
        <v>1.3687024456239545E-3</v>
      </c>
      <c r="AE48" s="59">
        <v>2.3264553435807406E-4</v>
      </c>
      <c r="AF48" s="59">
        <v>3.9295800216461013E-4</v>
      </c>
      <c r="AG48" s="59">
        <v>1.3023377691220974E-3</v>
      </c>
      <c r="AH48" s="59">
        <v>9.6780792131455459E-4</v>
      </c>
      <c r="AI48" s="59">
        <v>9.8483675006535119E-4</v>
      </c>
      <c r="AJ48" s="58">
        <v>0</v>
      </c>
      <c r="AK48" s="58">
        <v>0</v>
      </c>
      <c r="AL48" s="58">
        <v>2.1922759528239127E-3</v>
      </c>
      <c r="AM48" s="58">
        <v>0</v>
      </c>
      <c r="AN48" s="58">
        <v>2.3171252534417873E-3</v>
      </c>
      <c r="AO48" s="58">
        <v>2.1169121512964548E-3</v>
      </c>
      <c r="AP48" s="59">
        <v>3.9577033819837683E-3</v>
      </c>
      <c r="AQ48" s="59">
        <v>4.1102187949436653E-3</v>
      </c>
      <c r="AR48" s="59">
        <v>2.7462547320187625E-3</v>
      </c>
      <c r="AS48" s="59">
        <v>0</v>
      </c>
      <c r="AT48" s="59">
        <v>0</v>
      </c>
      <c r="AU48" s="59">
        <v>5.7863668775957596E-4</v>
      </c>
      <c r="AV48" s="59">
        <v>2.8036669737497178E-4</v>
      </c>
      <c r="AW48" s="59">
        <v>1.1053069564707994E-3</v>
      </c>
      <c r="AX48" s="59">
        <v>8.4055599780540741E-4</v>
      </c>
      <c r="AY48" s="58">
        <v>2.3391740705468562E-5</v>
      </c>
      <c r="AZ48" s="58">
        <v>4.0874263057760962E-3</v>
      </c>
      <c r="BA48" s="58">
        <v>1.1533043918252222E-3</v>
      </c>
      <c r="BB48" s="58">
        <v>3.6179376350786751E-4</v>
      </c>
      <c r="BC48" s="58">
        <v>3.7883309243640827E-4</v>
      </c>
      <c r="BD48" s="58">
        <v>0</v>
      </c>
      <c r="BE48" s="59">
        <v>1.1800461613997878E-3</v>
      </c>
      <c r="BF48" s="59">
        <v>0</v>
      </c>
      <c r="BG48" s="59">
        <v>4.275761529031045E-4</v>
      </c>
      <c r="BH48" s="60">
        <v>2.1620020158755176E-3</v>
      </c>
      <c r="BI48" s="58">
        <v>3.0141174653034882E-3</v>
      </c>
      <c r="BJ48" s="58">
        <v>1.6985414028557752E-3</v>
      </c>
      <c r="BK48" s="58">
        <v>1.6034167399220549E-3</v>
      </c>
      <c r="BL48" s="58">
        <v>1.808245061144675E-3</v>
      </c>
      <c r="BM48" s="58">
        <v>1.828301024312634E-3</v>
      </c>
      <c r="BN48" s="58">
        <v>1.2721382529871882E-3</v>
      </c>
      <c r="BO48" s="59">
        <v>2.3193352127409929E-3</v>
      </c>
      <c r="BP48" s="59">
        <v>3.184827172008789E-2</v>
      </c>
      <c r="BQ48" s="59">
        <v>6.8047410177244543E-3</v>
      </c>
      <c r="BR48" s="59">
        <v>2.0493041996161452E-2</v>
      </c>
      <c r="BS48" s="59">
        <v>4.1875176140124218E-2</v>
      </c>
      <c r="BT48" s="59">
        <v>1.7398769311909163E-3</v>
      </c>
      <c r="BU48" s="58">
        <v>8.1387427845883084E-3</v>
      </c>
      <c r="BV48" s="58">
        <v>6.7622772635654463E-4</v>
      </c>
      <c r="BW48" s="58">
        <v>1.6444702783462084E-3</v>
      </c>
      <c r="BX48" s="58">
        <v>3.9076495302373471E-3</v>
      </c>
      <c r="BY48" s="58">
        <v>8.9079840572188294E-3</v>
      </c>
      <c r="BZ48" s="59">
        <v>3.9455202903319556E-3</v>
      </c>
      <c r="CA48" s="59">
        <v>7.3163600519922977E-3</v>
      </c>
      <c r="CB48" s="59">
        <v>3.8814659033885252E-3</v>
      </c>
      <c r="CC48" s="59">
        <v>3.8976883389443308E-3</v>
      </c>
      <c r="CD48" s="59">
        <v>4.4191877698966046E-3</v>
      </c>
      <c r="CE48" s="59">
        <v>1.6832882408411052E-2</v>
      </c>
      <c r="CF48" s="59">
        <v>5.6861078637531091E-3</v>
      </c>
      <c r="CG48" s="59">
        <v>9.4838142947637656E-3</v>
      </c>
      <c r="CH48" s="58">
        <v>1.0836902941950837E-2</v>
      </c>
      <c r="CI48" s="58">
        <v>1.1532464743916686E-2</v>
      </c>
      <c r="CJ48" s="58">
        <v>1.6227781384165249E-4</v>
      </c>
      <c r="CK48" s="58">
        <v>4.124956947073509E-3</v>
      </c>
      <c r="CL48" s="58">
        <v>3.7829784923776272E-3</v>
      </c>
      <c r="CM48" s="58">
        <v>3.0321717660578736E-3</v>
      </c>
      <c r="CN48" s="58">
        <v>2.6396747212739406E-3</v>
      </c>
      <c r="CO48" s="58">
        <v>1.2437798244895914E-3</v>
      </c>
      <c r="CP48" s="58">
        <v>9.73056587056975E-3</v>
      </c>
      <c r="CQ48" s="58">
        <v>1.1415954543043828E-2</v>
      </c>
      <c r="CR48" s="58">
        <v>2.7169314967839457E-3</v>
      </c>
      <c r="CS48" s="58">
        <v>3.9339859841931472E-3</v>
      </c>
      <c r="CT48" s="59">
        <v>1.1473751883414334E-2</v>
      </c>
      <c r="CU48" s="59">
        <v>9.9124806270131458E-3</v>
      </c>
      <c r="CV48" s="59">
        <v>1.372611762639934E-2</v>
      </c>
      <c r="CW48" s="59">
        <v>4.6807979809307372E-3</v>
      </c>
      <c r="CX48" s="59">
        <v>6.5386883214237088E-3</v>
      </c>
      <c r="CY48" s="59">
        <v>1.9037261451584388E-2</v>
      </c>
      <c r="CZ48" s="59">
        <v>1.1995531126053104E-2</v>
      </c>
      <c r="DA48" s="59">
        <v>6.5033655999600301E-3</v>
      </c>
      <c r="DB48" s="59">
        <v>5.6696989793079775E-3</v>
      </c>
      <c r="DC48" s="58">
        <v>5.6531698571849849E-3</v>
      </c>
      <c r="DD48" s="58">
        <v>4.5456955287261304E-3</v>
      </c>
      <c r="DE48" s="58">
        <v>8.3822340979873445E-3</v>
      </c>
      <c r="DF48" s="58">
        <v>9.3438495106058696E-3</v>
      </c>
    </row>
    <row r="49" spans="1:110" ht="15">
      <c r="A49" s="45" t="s">
        <v>212</v>
      </c>
      <c r="B49" s="58">
        <v>1.7082163530456171E-4</v>
      </c>
      <c r="C49" s="58">
        <v>4.9411543168543116E-4</v>
      </c>
      <c r="D49" s="58">
        <v>0</v>
      </c>
      <c r="E49" s="58">
        <v>6.1681773053195727E-4</v>
      </c>
      <c r="F49" s="58">
        <v>6.649109845365468E-4</v>
      </c>
      <c r="G49" s="58">
        <v>0</v>
      </c>
      <c r="H49" s="59">
        <v>0</v>
      </c>
      <c r="I49" s="59">
        <v>0</v>
      </c>
      <c r="J49" s="59">
        <v>5.7108494366565194E-4</v>
      </c>
      <c r="K49" s="58">
        <v>9.8702708817401141E-4</v>
      </c>
      <c r="L49" s="58">
        <v>4.7959493647463684E-4</v>
      </c>
      <c r="M49" s="58">
        <v>0</v>
      </c>
      <c r="N49" s="58">
        <v>0</v>
      </c>
      <c r="O49" s="58">
        <v>1.6822497230461553E-3</v>
      </c>
      <c r="P49" s="58">
        <v>0</v>
      </c>
      <c r="Q49" s="59">
        <v>0</v>
      </c>
      <c r="R49" s="59">
        <v>3.921688116168341E-4</v>
      </c>
      <c r="S49" s="59">
        <v>9.2081053056101777E-5</v>
      </c>
      <c r="T49" s="59">
        <v>2.7182634048648029E-4</v>
      </c>
      <c r="U49" s="59">
        <v>9.2142784892535731E-5</v>
      </c>
      <c r="V49" s="59">
        <v>1.0691311392017693E-3</v>
      </c>
      <c r="W49" s="59">
        <v>8.528283273703804E-4</v>
      </c>
      <c r="X49" s="58">
        <v>1.3746207726203037E-3</v>
      </c>
      <c r="Y49" s="58">
        <v>0</v>
      </c>
      <c r="Z49" s="58">
        <v>3.2164309303602277E-4</v>
      </c>
      <c r="AA49" s="58">
        <v>0</v>
      </c>
      <c r="AB49" s="58">
        <v>0</v>
      </c>
      <c r="AC49" s="58">
        <v>6.6136204011748187E-5</v>
      </c>
      <c r="AD49" s="58">
        <v>1.0164885167729036E-5</v>
      </c>
      <c r="AE49" s="59">
        <v>7.0822477934398011E-4</v>
      </c>
      <c r="AF49" s="59">
        <v>3.7953593452362208E-4</v>
      </c>
      <c r="AG49" s="59">
        <v>7.1189849630132499E-4</v>
      </c>
      <c r="AH49" s="59">
        <v>1.181888562800903E-3</v>
      </c>
      <c r="AI49" s="59">
        <v>1.1300388412963185E-3</v>
      </c>
      <c r="AJ49" s="58">
        <v>8.7743628739137523E-4</v>
      </c>
      <c r="AK49" s="58">
        <v>8.5959054662009882E-4</v>
      </c>
      <c r="AL49" s="58">
        <v>0</v>
      </c>
      <c r="AM49" s="58">
        <v>1.4467954840910074E-3</v>
      </c>
      <c r="AN49" s="58">
        <v>3.6388882537974121E-4</v>
      </c>
      <c r="AO49" s="58">
        <v>0</v>
      </c>
      <c r="AP49" s="59">
        <v>0</v>
      </c>
      <c r="AQ49" s="59">
        <v>0</v>
      </c>
      <c r="AR49" s="59">
        <v>0</v>
      </c>
      <c r="AS49" s="59">
        <v>7.0770671925052177E-4</v>
      </c>
      <c r="AT49" s="59">
        <v>1.1707836812559701E-3</v>
      </c>
      <c r="AU49" s="59">
        <v>0</v>
      </c>
      <c r="AV49" s="59">
        <v>0</v>
      </c>
      <c r="AW49" s="59">
        <v>0</v>
      </c>
      <c r="AX49" s="59">
        <v>9.1814475367586268E-4</v>
      </c>
      <c r="AY49" s="58">
        <v>2.2976243242732561E-4</v>
      </c>
      <c r="AZ49" s="58">
        <v>3.9850243731157477E-4</v>
      </c>
      <c r="BA49" s="58">
        <v>2.7189415313746333E-4</v>
      </c>
      <c r="BB49" s="58">
        <v>0</v>
      </c>
      <c r="BC49" s="58">
        <v>3.8129952354507983E-4</v>
      </c>
      <c r="BD49" s="58">
        <v>8.5461788558263165E-4</v>
      </c>
      <c r="BE49" s="59">
        <v>3.9291034145395035E-4</v>
      </c>
      <c r="BF49" s="59">
        <v>3.5998136522124267E-4</v>
      </c>
      <c r="BG49" s="59">
        <v>1.5234126863057106E-4</v>
      </c>
      <c r="BH49" s="60">
        <v>6.8607993076799786E-4</v>
      </c>
      <c r="BI49" s="58">
        <v>0</v>
      </c>
      <c r="BJ49" s="58">
        <v>0</v>
      </c>
      <c r="BK49" s="58">
        <v>6.0027009936791502E-4</v>
      </c>
      <c r="BL49" s="58">
        <v>0</v>
      </c>
      <c r="BM49" s="58">
        <v>0</v>
      </c>
      <c r="BN49" s="58">
        <v>9.6021588724487191E-4</v>
      </c>
      <c r="BO49" s="59">
        <v>0</v>
      </c>
      <c r="BP49" s="59">
        <v>0</v>
      </c>
      <c r="BQ49" s="59">
        <v>3.6645543567486718E-4</v>
      </c>
      <c r="BR49" s="59">
        <v>2.2673002380129743E-4</v>
      </c>
      <c r="BS49" s="59">
        <v>2.287849256070147E-4</v>
      </c>
      <c r="BT49" s="59">
        <v>0</v>
      </c>
      <c r="BU49" s="58">
        <v>7.3988811901568139E-4</v>
      </c>
      <c r="BV49" s="58">
        <v>9.3192820930529786E-4</v>
      </c>
      <c r="BW49" s="58">
        <v>6.8824093757860038E-4</v>
      </c>
      <c r="BX49" s="58">
        <v>1.3760399889782202E-3</v>
      </c>
      <c r="BY49" s="58">
        <v>1.1775657154115551E-3</v>
      </c>
      <c r="BZ49" s="59">
        <v>7.7960399679764954E-4</v>
      </c>
      <c r="CA49" s="59">
        <v>5.5915884621662817E-5</v>
      </c>
      <c r="CB49" s="59">
        <v>0</v>
      </c>
      <c r="CC49" s="59">
        <v>3.6191652595813148E-4</v>
      </c>
      <c r="CD49" s="59">
        <v>9.0167183273367959E-4</v>
      </c>
      <c r="CE49" s="59">
        <v>2.8658109949854948E-4</v>
      </c>
      <c r="CF49" s="59">
        <v>4.5707031403847635E-3</v>
      </c>
      <c r="CG49" s="59">
        <v>2.1162089978273881E-3</v>
      </c>
      <c r="CH49" s="58">
        <v>2.12552033518205E-4</v>
      </c>
      <c r="CI49" s="58">
        <v>0</v>
      </c>
      <c r="CJ49" s="58">
        <v>2.2013167213861691E-4</v>
      </c>
      <c r="CK49" s="58">
        <v>6.5522540651297037E-4</v>
      </c>
      <c r="CL49" s="58">
        <v>2.4437980721430286E-3</v>
      </c>
      <c r="CM49" s="58">
        <v>2.3731129219191926E-3</v>
      </c>
      <c r="CN49" s="58">
        <v>2.9143322254417126E-4</v>
      </c>
      <c r="CO49" s="58">
        <v>3.1703825393364094E-4</v>
      </c>
      <c r="CP49" s="58">
        <v>2.5539398803062097E-3</v>
      </c>
      <c r="CQ49" s="58">
        <v>3.2807815139849674E-3</v>
      </c>
      <c r="CR49" s="58">
        <v>7.0711212021886218E-4</v>
      </c>
      <c r="CS49" s="58">
        <v>7.1431068178818018E-4</v>
      </c>
      <c r="CT49" s="59">
        <v>0</v>
      </c>
      <c r="CU49" s="59">
        <v>0</v>
      </c>
      <c r="CV49" s="59">
        <v>4.7381693862398665E-4</v>
      </c>
      <c r="CW49" s="59">
        <v>5.9485767536921884E-4</v>
      </c>
      <c r="CX49" s="59">
        <v>2.9986747470542164E-3</v>
      </c>
      <c r="CY49" s="59">
        <v>0</v>
      </c>
      <c r="CZ49" s="59">
        <v>1.3259776033328764E-3</v>
      </c>
      <c r="DA49" s="59">
        <v>3.4751391370948931E-3</v>
      </c>
      <c r="DB49" s="59">
        <v>1.0313408124259858E-3</v>
      </c>
      <c r="DC49" s="58">
        <v>2.1383140279402513E-3</v>
      </c>
      <c r="DD49" s="58">
        <v>0</v>
      </c>
      <c r="DE49" s="58">
        <v>5.2317703246082092E-4</v>
      </c>
      <c r="DF49" s="58">
        <v>2.6573514626985914E-4</v>
      </c>
    </row>
    <row r="50" spans="1:110" ht="15">
      <c r="A50" s="45" t="s">
        <v>213</v>
      </c>
      <c r="B50" s="58">
        <v>0</v>
      </c>
      <c r="C50" s="58">
        <v>1.5582038888051646E-3</v>
      </c>
      <c r="D50" s="58">
        <v>0</v>
      </c>
      <c r="E50" s="58">
        <v>2.0852148391716112E-4</v>
      </c>
      <c r="F50" s="58">
        <v>0</v>
      </c>
      <c r="G50" s="58">
        <v>8.3829858114246511E-4</v>
      </c>
      <c r="H50" s="59">
        <v>0</v>
      </c>
      <c r="I50" s="59">
        <v>3.6217292317182014E-4</v>
      </c>
      <c r="J50" s="59">
        <v>8.4554546266223086E-4</v>
      </c>
      <c r="K50" s="58">
        <v>0</v>
      </c>
      <c r="L50" s="58">
        <v>2.8136196335639095E-3</v>
      </c>
      <c r="M50" s="58">
        <v>6.0050986650293629E-4</v>
      </c>
      <c r="N50" s="58">
        <v>1.6722081620107639E-3</v>
      </c>
      <c r="O50" s="58">
        <v>0</v>
      </c>
      <c r="P50" s="58">
        <v>1.2811451676354033E-4</v>
      </c>
      <c r="Q50" s="59">
        <v>0</v>
      </c>
      <c r="R50" s="59">
        <v>0</v>
      </c>
      <c r="S50" s="59">
        <v>0</v>
      </c>
      <c r="T50" s="59">
        <v>0</v>
      </c>
      <c r="U50" s="59">
        <v>1.92754975396904E-3</v>
      </c>
      <c r="V50" s="59">
        <v>9.216049722215715E-4</v>
      </c>
      <c r="W50" s="59">
        <v>3.1275559301616523E-3</v>
      </c>
      <c r="X50" s="58">
        <v>1.7934995332972027E-3</v>
      </c>
      <c r="Y50" s="58">
        <v>3.5034288486237338E-4</v>
      </c>
      <c r="Z50" s="58">
        <v>1.6552060784011723E-3</v>
      </c>
      <c r="AA50" s="58">
        <v>2.0473353303381304E-4</v>
      </c>
      <c r="AB50" s="58">
        <v>0</v>
      </c>
      <c r="AC50" s="58">
        <v>9.7074697010309863E-4</v>
      </c>
      <c r="AD50" s="58">
        <v>0</v>
      </c>
      <c r="AE50" s="59">
        <v>8.5926453251452574E-4</v>
      </c>
      <c r="AF50" s="59">
        <v>1.4170063486641214E-3</v>
      </c>
      <c r="AG50" s="59">
        <v>6.9751251640837154E-4</v>
      </c>
      <c r="AH50" s="59">
        <v>4.6076737685899439E-3</v>
      </c>
      <c r="AI50" s="59">
        <v>0</v>
      </c>
      <c r="AJ50" s="58">
        <v>2.0698403694592196E-3</v>
      </c>
      <c r="AK50" s="58">
        <v>0</v>
      </c>
      <c r="AL50" s="58">
        <v>0</v>
      </c>
      <c r="AM50" s="58">
        <v>0</v>
      </c>
      <c r="AN50" s="58">
        <v>1.2156905400131587E-3</v>
      </c>
      <c r="AO50" s="58">
        <v>3.3632839893616822E-4</v>
      </c>
      <c r="AP50" s="59">
        <v>9.4337691009978731E-4</v>
      </c>
      <c r="AQ50" s="59">
        <v>0</v>
      </c>
      <c r="AR50" s="59">
        <v>5.2432541009774414E-4</v>
      </c>
      <c r="AS50" s="59">
        <v>1.2806774061171109E-3</v>
      </c>
      <c r="AT50" s="59">
        <v>2.1259495372846983E-3</v>
      </c>
      <c r="AU50" s="59">
        <v>0</v>
      </c>
      <c r="AV50" s="59">
        <v>0</v>
      </c>
      <c r="AW50" s="59">
        <v>0</v>
      </c>
      <c r="AX50" s="59">
        <v>0</v>
      </c>
      <c r="AY50" s="58">
        <v>0</v>
      </c>
      <c r="AZ50" s="58">
        <v>0</v>
      </c>
      <c r="BA50" s="58">
        <v>2.2364727783080973E-4</v>
      </c>
      <c r="BB50" s="58">
        <v>0</v>
      </c>
      <c r="BC50" s="58">
        <v>3.0527525819077305E-3</v>
      </c>
      <c r="BD50" s="58">
        <v>0</v>
      </c>
      <c r="BE50" s="59">
        <v>7.8084885380500543E-4</v>
      </c>
      <c r="BF50" s="59">
        <v>7.7791892163074747E-4</v>
      </c>
      <c r="BG50" s="59">
        <v>0</v>
      </c>
      <c r="BH50" s="60">
        <v>0</v>
      </c>
      <c r="BI50" s="58">
        <v>1.1577449561184616E-2</v>
      </c>
      <c r="BJ50" s="58">
        <v>1.7275588526877701E-3</v>
      </c>
      <c r="BK50" s="58">
        <v>2.1461832220075229E-3</v>
      </c>
      <c r="BL50" s="58">
        <v>0</v>
      </c>
      <c r="BM50" s="58">
        <v>6.7975428176821765E-3</v>
      </c>
      <c r="BN50" s="58">
        <v>4.3251678988602792E-3</v>
      </c>
      <c r="BO50" s="59">
        <v>0</v>
      </c>
      <c r="BP50" s="59">
        <v>1.3796705946373612E-3</v>
      </c>
      <c r="BQ50" s="59">
        <v>2.5313546845113152E-3</v>
      </c>
      <c r="BR50" s="59">
        <v>0</v>
      </c>
      <c r="BS50" s="59">
        <v>7.7718204129256633E-4</v>
      </c>
      <c r="BT50" s="59">
        <v>1.5078768050473862E-4</v>
      </c>
      <c r="BU50" s="58">
        <v>9.4382418745294619E-4</v>
      </c>
      <c r="BV50" s="58">
        <v>0</v>
      </c>
      <c r="BW50" s="58">
        <v>0</v>
      </c>
      <c r="BX50" s="58">
        <v>1.5489623231192151E-3</v>
      </c>
      <c r="BY50" s="58">
        <v>0</v>
      </c>
      <c r="BZ50" s="59">
        <v>1.6820884607351974E-3</v>
      </c>
      <c r="CA50" s="59">
        <v>0</v>
      </c>
      <c r="CB50" s="59">
        <v>0</v>
      </c>
      <c r="CC50" s="59">
        <v>1.5017080394428854E-3</v>
      </c>
      <c r="CD50" s="59">
        <v>2.5223673662058054E-3</v>
      </c>
      <c r="CE50" s="59">
        <v>1.8669662799471816E-3</v>
      </c>
      <c r="CF50" s="59">
        <v>7.8141627550358159E-4</v>
      </c>
      <c r="CG50" s="59">
        <v>0</v>
      </c>
      <c r="CH50" s="58">
        <v>3.4617380560602921E-3</v>
      </c>
      <c r="CI50" s="58">
        <v>2.8605634156267917E-3</v>
      </c>
      <c r="CJ50" s="58">
        <v>7.0979403854985268E-4</v>
      </c>
      <c r="CK50" s="58">
        <v>3.5831786287824247E-4</v>
      </c>
      <c r="CL50" s="58">
        <v>2.2614218717402048E-3</v>
      </c>
      <c r="CM50" s="58">
        <v>1.5168684509448973E-3</v>
      </c>
      <c r="CN50" s="58">
        <v>1.2683876272266893E-4</v>
      </c>
      <c r="CO50" s="58">
        <v>1.4342937464180853E-4</v>
      </c>
      <c r="CP50" s="58">
        <v>7.3127381070032919E-4</v>
      </c>
      <c r="CQ50" s="58">
        <v>7.1316302916193883E-3</v>
      </c>
      <c r="CR50" s="58">
        <v>0</v>
      </c>
      <c r="CS50" s="58">
        <v>3.0182864790571301E-3</v>
      </c>
      <c r="CT50" s="59">
        <v>8.9109818358162375E-4</v>
      </c>
      <c r="CU50" s="59">
        <v>2.8567814248770564E-3</v>
      </c>
      <c r="CV50" s="59">
        <v>2.013088810659527E-3</v>
      </c>
      <c r="CW50" s="59">
        <v>0</v>
      </c>
      <c r="CX50" s="59">
        <v>0</v>
      </c>
      <c r="CY50" s="59">
        <v>3.0496239708336297E-4</v>
      </c>
      <c r="CZ50" s="59">
        <v>0</v>
      </c>
      <c r="DA50" s="59">
        <v>0</v>
      </c>
      <c r="DB50" s="59">
        <v>2.4667395998521162E-3</v>
      </c>
      <c r="DC50" s="58">
        <v>0</v>
      </c>
      <c r="DD50" s="58">
        <v>4.827947766121615E-4</v>
      </c>
      <c r="DE50" s="58">
        <v>0</v>
      </c>
      <c r="DF50" s="58">
        <v>1.5832002276675514E-3</v>
      </c>
    </row>
    <row r="51" spans="1:110" ht="15">
      <c r="A51" s="45" t="s">
        <v>214</v>
      </c>
      <c r="B51" s="58">
        <v>1.2116861572057411E-4</v>
      </c>
      <c r="C51" s="58">
        <v>0</v>
      </c>
      <c r="D51" s="58">
        <v>0</v>
      </c>
      <c r="E51" s="58">
        <v>0</v>
      </c>
      <c r="F51" s="58">
        <v>1.2305933141747644E-5</v>
      </c>
      <c r="G51" s="58">
        <v>0</v>
      </c>
      <c r="H51" s="59">
        <v>2.4260269756130859E-4</v>
      </c>
      <c r="I51" s="59">
        <v>1.3238663469090239E-5</v>
      </c>
      <c r="J51" s="59">
        <v>0</v>
      </c>
      <c r="K51" s="58">
        <v>0</v>
      </c>
      <c r="L51" s="58">
        <v>2.1644016672871529E-4</v>
      </c>
      <c r="M51" s="58">
        <v>0</v>
      </c>
      <c r="N51" s="58">
        <v>2.1658446152729813E-5</v>
      </c>
      <c r="O51" s="58">
        <v>2.4392315678725695E-4</v>
      </c>
      <c r="P51" s="58">
        <v>0</v>
      </c>
      <c r="Q51" s="59">
        <v>0</v>
      </c>
      <c r="R51" s="59">
        <v>3.8240694061970957E-4</v>
      </c>
      <c r="S51" s="59">
        <v>0</v>
      </c>
      <c r="T51" s="59">
        <v>0</v>
      </c>
      <c r="U51" s="59">
        <v>1.2287582721839089E-4</v>
      </c>
      <c r="V51" s="59">
        <v>0</v>
      </c>
      <c r="W51" s="59">
        <v>0</v>
      </c>
      <c r="X51" s="58">
        <v>1.9441505178399693E-4</v>
      </c>
      <c r="Y51" s="58">
        <v>0</v>
      </c>
      <c r="Z51" s="58">
        <v>2.4733283987140166E-4</v>
      </c>
      <c r="AA51" s="58">
        <v>0</v>
      </c>
      <c r="AB51" s="58">
        <v>0</v>
      </c>
      <c r="AC51" s="58">
        <v>0</v>
      </c>
      <c r="AD51" s="58">
        <v>2.9450398793387012E-4</v>
      </c>
      <c r="AE51" s="59">
        <v>0</v>
      </c>
      <c r="AF51" s="59">
        <v>2.378408225286035E-5</v>
      </c>
      <c r="AG51" s="59">
        <v>0</v>
      </c>
      <c r="AH51" s="59">
        <v>0</v>
      </c>
      <c r="AI51" s="59">
        <v>0</v>
      </c>
      <c r="AJ51" s="58">
        <v>1.212629191234092E-4</v>
      </c>
      <c r="AK51" s="58">
        <v>2.037480368543653E-4</v>
      </c>
      <c r="AL51" s="58">
        <v>2.1701257089235177E-4</v>
      </c>
      <c r="AM51" s="58">
        <v>7.9542614460467807E-4</v>
      </c>
      <c r="AN51" s="58">
        <v>2.2079963301214315E-4</v>
      </c>
      <c r="AO51" s="58">
        <v>0</v>
      </c>
      <c r="AP51" s="59">
        <v>0</v>
      </c>
      <c r="AQ51" s="59">
        <v>0</v>
      </c>
      <c r="AR51" s="59">
        <v>0</v>
      </c>
      <c r="AS51" s="59">
        <v>0</v>
      </c>
      <c r="AT51" s="59">
        <v>0</v>
      </c>
      <c r="AU51" s="59">
        <v>0</v>
      </c>
      <c r="AV51" s="59">
        <v>5.2586917539050537E-5</v>
      </c>
      <c r="AW51" s="59">
        <v>4.240567936038832E-4</v>
      </c>
      <c r="AX51" s="59">
        <v>1.4863637383789752E-4</v>
      </c>
      <c r="AY51" s="58">
        <v>0</v>
      </c>
      <c r="AZ51" s="58">
        <v>1.1862004609571714E-4</v>
      </c>
      <c r="BA51" s="58">
        <v>0</v>
      </c>
      <c r="BB51" s="58">
        <v>9.7952790313716705E-5</v>
      </c>
      <c r="BC51" s="58">
        <v>1.3757496802681639E-5</v>
      </c>
      <c r="BD51" s="58">
        <v>2.7323310522936722E-4</v>
      </c>
      <c r="BE51" s="59">
        <v>0</v>
      </c>
      <c r="BF51" s="59">
        <v>0</v>
      </c>
      <c r="BG51" s="59">
        <v>0</v>
      </c>
      <c r="BH51" s="60">
        <v>3.0530108154718411E-4</v>
      </c>
      <c r="BI51" s="58">
        <v>2.0169540179875884E-4</v>
      </c>
      <c r="BJ51" s="58">
        <v>1.0172512523484777E-4</v>
      </c>
      <c r="BK51" s="58">
        <v>9.962714855159381E-5</v>
      </c>
      <c r="BL51" s="58">
        <v>0</v>
      </c>
      <c r="BM51" s="58">
        <v>2.0227492742691541E-4</v>
      </c>
      <c r="BN51" s="58">
        <v>6.006409050063388E-4</v>
      </c>
      <c r="BO51" s="59">
        <v>1.1639062259105642E-4</v>
      </c>
      <c r="BP51" s="59">
        <v>0</v>
      </c>
      <c r="BQ51" s="59">
        <v>0</v>
      </c>
      <c r="BR51" s="59">
        <v>0</v>
      </c>
      <c r="BS51" s="59">
        <v>0</v>
      </c>
      <c r="BT51" s="59">
        <v>0</v>
      </c>
      <c r="BU51" s="58">
        <v>0</v>
      </c>
      <c r="BV51" s="58">
        <v>0</v>
      </c>
      <c r="BW51" s="58">
        <v>0</v>
      </c>
      <c r="BX51" s="58">
        <v>1.7200979115613416E-4</v>
      </c>
      <c r="BY51" s="58">
        <v>0</v>
      </c>
      <c r="BZ51" s="59">
        <v>0</v>
      </c>
      <c r="CA51" s="59">
        <v>0</v>
      </c>
      <c r="CB51" s="59">
        <v>1.367806974871852E-4</v>
      </c>
      <c r="CC51" s="59">
        <v>0</v>
      </c>
      <c r="CD51" s="59">
        <v>0</v>
      </c>
      <c r="CE51" s="59">
        <v>0</v>
      </c>
      <c r="CF51" s="59">
        <v>0</v>
      </c>
      <c r="CG51" s="59">
        <v>0</v>
      </c>
      <c r="CH51" s="58">
        <v>0</v>
      </c>
      <c r="CI51" s="58">
        <v>0</v>
      </c>
      <c r="CJ51" s="58">
        <v>0</v>
      </c>
      <c r="CK51" s="58">
        <v>0</v>
      </c>
      <c r="CL51" s="58">
        <v>1.700490477530578E-4</v>
      </c>
      <c r="CM51" s="58">
        <v>0</v>
      </c>
      <c r="CN51" s="58">
        <v>0</v>
      </c>
      <c r="CO51" s="58">
        <v>3.9163984561828085E-4</v>
      </c>
      <c r="CP51" s="58">
        <v>0</v>
      </c>
      <c r="CQ51" s="58">
        <v>0</v>
      </c>
      <c r="CR51" s="58">
        <v>4.2955552343985644E-5</v>
      </c>
      <c r="CS51" s="58">
        <v>0</v>
      </c>
      <c r="CT51" s="59">
        <v>0</v>
      </c>
      <c r="CU51" s="59">
        <v>0</v>
      </c>
      <c r="CV51" s="59">
        <v>0</v>
      </c>
      <c r="CW51" s="59">
        <v>0</v>
      </c>
      <c r="CX51" s="59">
        <v>0</v>
      </c>
      <c r="CY51" s="59">
        <v>0</v>
      </c>
      <c r="CZ51" s="59">
        <v>0</v>
      </c>
      <c r="DA51" s="59">
        <v>0</v>
      </c>
      <c r="DB51" s="59">
        <v>0</v>
      </c>
      <c r="DC51" s="58">
        <v>0</v>
      </c>
      <c r="DD51" s="58">
        <v>0</v>
      </c>
      <c r="DE51" s="58">
        <v>0</v>
      </c>
      <c r="DF51" s="58">
        <v>0</v>
      </c>
    </row>
    <row r="52" spans="1:110">
      <c r="A52" s="61" t="s">
        <v>21</v>
      </c>
      <c r="B52" s="58">
        <v>3.0000000000000004</v>
      </c>
      <c r="C52" s="58">
        <v>3</v>
      </c>
      <c r="D52" s="58">
        <v>3</v>
      </c>
      <c r="E52" s="58">
        <v>3</v>
      </c>
      <c r="F52" s="58">
        <v>3.0000000000000004</v>
      </c>
      <c r="G52" s="58">
        <v>3.0000000000000004</v>
      </c>
      <c r="H52" s="59">
        <v>2.9999999999999996</v>
      </c>
      <c r="I52" s="59">
        <v>3</v>
      </c>
      <c r="J52" s="59">
        <v>3.0000000000000004</v>
      </c>
      <c r="K52" s="58">
        <v>3</v>
      </c>
      <c r="L52" s="58">
        <v>3</v>
      </c>
      <c r="M52" s="58">
        <v>2.9999999999999996</v>
      </c>
      <c r="N52" s="58">
        <v>3</v>
      </c>
      <c r="O52" s="58">
        <v>2.9999999999999996</v>
      </c>
      <c r="P52" s="58">
        <v>3.0000000000000004</v>
      </c>
      <c r="Q52" s="59">
        <v>2.9999999999999996</v>
      </c>
      <c r="R52" s="59">
        <v>2.9999999999999996</v>
      </c>
      <c r="S52" s="59">
        <v>3</v>
      </c>
      <c r="T52" s="59">
        <v>3</v>
      </c>
      <c r="U52" s="59">
        <v>3</v>
      </c>
      <c r="V52" s="59">
        <v>3</v>
      </c>
      <c r="W52" s="59">
        <v>2.9999999999999996</v>
      </c>
      <c r="X52" s="58">
        <v>2.9999999999999987</v>
      </c>
      <c r="Y52" s="58">
        <v>2.9999999999999996</v>
      </c>
      <c r="Z52" s="58">
        <v>3.0000000000000009</v>
      </c>
      <c r="AA52" s="58">
        <v>3</v>
      </c>
      <c r="AB52" s="58">
        <v>3.0000000000000004</v>
      </c>
      <c r="AC52" s="58">
        <v>3.0000000000000004</v>
      </c>
      <c r="AD52" s="58">
        <v>3</v>
      </c>
      <c r="AE52" s="59">
        <v>3</v>
      </c>
      <c r="AF52" s="59">
        <v>3.0000000000000004</v>
      </c>
      <c r="AG52" s="59">
        <v>2.9999999999999996</v>
      </c>
      <c r="AH52" s="59">
        <v>3</v>
      </c>
      <c r="AI52" s="59">
        <v>3</v>
      </c>
      <c r="AJ52" s="58">
        <v>3</v>
      </c>
      <c r="AK52" s="58">
        <v>3.0000000000000004</v>
      </c>
      <c r="AL52" s="58">
        <v>2.9999999999999996</v>
      </c>
      <c r="AM52" s="58">
        <v>3</v>
      </c>
      <c r="AN52" s="58">
        <v>3</v>
      </c>
      <c r="AO52" s="58">
        <v>2.9999999999999996</v>
      </c>
      <c r="AP52" s="59">
        <v>3.0000000000000004</v>
      </c>
      <c r="AQ52" s="59">
        <v>3</v>
      </c>
      <c r="AR52" s="59">
        <v>3</v>
      </c>
      <c r="AS52" s="59">
        <v>2.9999999999999996</v>
      </c>
      <c r="AT52" s="59">
        <v>3</v>
      </c>
      <c r="AU52" s="59">
        <v>3</v>
      </c>
      <c r="AV52" s="59">
        <v>3.0000000000000009</v>
      </c>
      <c r="AW52" s="59">
        <v>3</v>
      </c>
      <c r="AX52" s="59">
        <v>2.9999999999999987</v>
      </c>
      <c r="AY52" s="58">
        <v>3</v>
      </c>
      <c r="AZ52" s="58">
        <v>3</v>
      </c>
      <c r="BA52" s="58">
        <v>2.9999999999999996</v>
      </c>
      <c r="BB52" s="58">
        <v>3</v>
      </c>
      <c r="BC52" s="58">
        <v>3.0000000000000004</v>
      </c>
      <c r="BD52" s="58">
        <v>3</v>
      </c>
      <c r="BE52" s="59">
        <v>3</v>
      </c>
      <c r="BF52" s="59">
        <v>2.9999999999999996</v>
      </c>
      <c r="BG52" s="59">
        <v>2.9999999999999996</v>
      </c>
      <c r="BH52" s="60">
        <v>3</v>
      </c>
      <c r="BI52" s="58">
        <v>3.0000000000000004</v>
      </c>
      <c r="BJ52" s="58">
        <v>3</v>
      </c>
      <c r="BK52" s="58">
        <v>2.9999999999999996</v>
      </c>
      <c r="BL52" s="58">
        <v>2.9999999999999996</v>
      </c>
      <c r="BM52" s="58">
        <v>2.9999999999999996</v>
      </c>
      <c r="BN52" s="58">
        <v>3.0000000000000004</v>
      </c>
      <c r="BO52" s="59">
        <v>2.9999999999999996</v>
      </c>
      <c r="BP52" s="59">
        <v>2.9999999999999996</v>
      </c>
      <c r="BQ52" s="59">
        <v>3.0000000000000004</v>
      </c>
      <c r="BR52" s="59">
        <v>3</v>
      </c>
      <c r="BS52" s="59">
        <v>3.0000000000000004</v>
      </c>
      <c r="BT52" s="59">
        <v>3.0000000000000004</v>
      </c>
      <c r="BU52" s="58">
        <v>2.9999999999999996</v>
      </c>
      <c r="BV52" s="58">
        <v>3</v>
      </c>
      <c r="BW52" s="58">
        <v>3.0000000000000004</v>
      </c>
      <c r="BX52" s="58">
        <v>3</v>
      </c>
      <c r="BY52" s="58">
        <v>3.0000000000000004</v>
      </c>
      <c r="BZ52" s="59">
        <v>3</v>
      </c>
      <c r="CA52" s="59">
        <v>2.9999999999999996</v>
      </c>
      <c r="CB52" s="59">
        <v>2.9999999999999996</v>
      </c>
      <c r="CC52" s="59">
        <v>3</v>
      </c>
      <c r="CD52" s="59">
        <v>2.9999999999999996</v>
      </c>
      <c r="CE52" s="59">
        <v>3.0000000000000009</v>
      </c>
      <c r="CF52" s="59">
        <v>2.9999999999999996</v>
      </c>
      <c r="CG52" s="59">
        <v>3.0000000000000009</v>
      </c>
      <c r="CH52" s="58">
        <v>3.0000000000000009</v>
      </c>
      <c r="CI52" s="58">
        <v>3.0000000000000004</v>
      </c>
      <c r="CJ52" s="58">
        <v>3.0000000000000004</v>
      </c>
      <c r="CK52" s="58">
        <v>3</v>
      </c>
      <c r="CL52" s="58">
        <v>3</v>
      </c>
      <c r="CM52" s="58">
        <v>3</v>
      </c>
      <c r="CN52" s="58">
        <v>2.9999999999999996</v>
      </c>
      <c r="CO52" s="58">
        <v>2.9999999999999996</v>
      </c>
      <c r="CP52" s="58">
        <v>3.0000000000000004</v>
      </c>
      <c r="CQ52" s="58">
        <v>3</v>
      </c>
      <c r="CR52" s="58">
        <v>3</v>
      </c>
      <c r="CS52" s="58">
        <v>3</v>
      </c>
      <c r="CT52" s="59">
        <v>3</v>
      </c>
      <c r="CU52" s="59">
        <v>3.0000000000000004</v>
      </c>
      <c r="CV52" s="59">
        <v>3.0000000000000004</v>
      </c>
      <c r="CW52" s="59">
        <v>3</v>
      </c>
      <c r="CX52" s="59">
        <v>2.9999999999999996</v>
      </c>
      <c r="CY52" s="59">
        <v>2.9999999999999996</v>
      </c>
      <c r="CZ52" s="59">
        <v>3.0000000000000009</v>
      </c>
      <c r="DA52" s="59">
        <v>3.0000000000000004</v>
      </c>
      <c r="DB52" s="59">
        <v>3</v>
      </c>
      <c r="DC52" s="58">
        <v>2.9999999999999996</v>
      </c>
      <c r="DD52" s="58">
        <v>2.9999999999999996</v>
      </c>
      <c r="DE52" s="58">
        <v>3</v>
      </c>
      <c r="DF52" s="58">
        <v>2.9999999999999996</v>
      </c>
    </row>
    <row r="53" spans="1:110">
      <c r="A53" s="61"/>
      <c r="B53" s="58"/>
      <c r="C53" s="58"/>
      <c r="D53" s="58"/>
      <c r="E53" s="58"/>
      <c r="F53" s="58"/>
      <c r="G53" s="58"/>
      <c r="H53" s="59"/>
      <c r="I53" s="59"/>
      <c r="J53" s="59"/>
      <c r="K53" s="58"/>
      <c r="L53" s="58"/>
      <c r="M53" s="58"/>
      <c r="N53" s="58"/>
      <c r="O53" s="58"/>
      <c r="P53" s="58"/>
      <c r="Q53" s="59"/>
      <c r="R53" s="59"/>
      <c r="S53" s="59"/>
      <c r="T53" s="59"/>
      <c r="U53" s="59"/>
      <c r="V53" s="59"/>
      <c r="W53" s="59"/>
      <c r="X53" s="58"/>
      <c r="Y53" s="58"/>
      <c r="Z53" s="58"/>
      <c r="AA53" s="58"/>
      <c r="AB53" s="58"/>
      <c r="AC53" s="58"/>
      <c r="AD53" s="58"/>
      <c r="AE53" s="59"/>
      <c r="AF53" s="59"/>
      <c r="AG53" s="59"/>
      <c r="AH53" s="59"/>
      <c r="AI53" s="59"/>
      <c r="AJ53" s="58"/>
      <c r="AK53" s="58"/>
      <c r="AL53" s="58"/>
      <c r="AM53" s="58"/>
      <c r="AN53" s="58"/>
      <c r="AO53" s="58"/>
      <c r="AP53" s="59"/>
      <c r="AQ53" s="59"/>
      <c r="AR53" s="59"/>
      <c r="AS53" s="59"/>
      <c r="AT53" s="59"/>
      <c r="AU53" s="59"/>
      <c r="AV53" s="59"/>
      <c r="AW53" s="59"/>
      <c r="AX53" s="59"/>
      <c r="AY53" s="58"/>
      <c r="AZ53" s="58"/>
      <c r="BA53" s="58"/>
      <c r="BB53" s="58"/>
      <c r="BC53" s="58"/>
      <c r="BD53" s="58"/>
      <c r="BE53" s="59"/>
      <c r="BF53" s="59"/>
      <c r="BG53" s="59"/>
      <c r="BI53" s="58"/>
      <c r="BJ53" s="58"/>
      <c r="BK53" s="58"/>
      <c r="BL53" s="58"/>
      <c r="BM53" s="58"/>
      <c r="BN53" s="58"/>
      <c r="BO53" s="59"/>
      <c r="BP53" s="59"/>
      <c r="BQ53" s="59"/>
      <c r="BR53" s="59"/>
      <c r="BS53" s="59"/>
      <c r="BT53" s="59"/>
      <c r="BU53" s="58"/>
      <c r="BV53" s="58"/>
      <c r="BW53" s="58"/>
      <c r="BX53" s="58"/>
      <c r="BY53" s="58"/>
      <c r="BZ53" s="59"/>
      <c r="CA53" s="59"/>
      <c r="CB53" s="59"/>
      <c r="CC53" s="59"/>
      <c r="CD53" s="59"/>
      <c r="CE53" s="59"/>
      <c r="CF53" s="59"/>
      <c r="CG53" s="59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9"/>
      <c r="CU53" s="59"/>
      <c r="CV53" s="59"/>
      <c r="CW53" s="59"/>
      <c r="CX53" s="59"/>
      <c r="CY53" s="59"/>
      <c r="CZ53" s="59"/>
      <c r="DA53" s="59"/>
      <c r="DB53" s="59"/>
      <c r="DC53" s="58"/>
      <c r="DD53" s="58"/>
      <c r="DE53" s="58"/>
      <c r="DF53" s="58"/>
    </row>
    <row r="54" spans="1:110" ht="15">
      <c r="A54" s="44" t="s">
        <v>215</v>
      </c>
    </row>
    <row r="55" spans="1:110" ht="18">
      <c r="A55" s="53" t="s">
        <v>216</v>
      </c>
      <c r="B55" s="25">
        <v>6.4749804589437634</v>
      </c>
      <c r="C55" s="25">
        <v>4.4888973055276944</v>
      </c>
      <c r="D55" s="25">
        <v>5.0331762957060775</v>
      </c>
      <c r="E55" s="25">
        <v>0.34400222168361189</v>
      </c>
      <c r="F55" s="25">
        <v>0.28628792098307498</v>
      </c>
      <c r="G55" s="25">
        <v>0.97949891375119913</v>
      </c>
      <c r="H55" s="54">
        <v>7.1527922344318409</v>
      </c>
      <c r="I55" s="54">
        <v>2.5020694694924446</v>
      </c>
      <c r="J55" s="54">
        <v>3.5563634820224301</v>
      </c>
      <c r="K55" s="25">
        <v>5.8045441016824562</v>
      </c>
      <c r="L55" s="25">
        <v>5.7225539270967154</v>
      </c>
      <c r="M55" s="25">
        <v>2.3725035740791385</v>
      </c>
      <c r="N55" s="25">
        <v>2.4655273568791087</v>
      </c>
      <c r="O55" s="25">
        <v>6.6748110881698004</v>
      </c>
      <c r="P55" s="25">
        <v>11.39251917037504</v>
      </c>
      <c r="Q55" s="54">
        <v>3.1685871715972747</v>
      </c>
      <c r="R55" s="54">
        <v>2.6773547855562461</v>
      </c>
      <c r="S55" s="54">
        <v>2.615021335776027</v>
      </c>
      <c r="T55" s="54">
        <v>3.074897246195575</v>
      </c>
      <c r="U55" s="54">
        <v>2.4013020425638598</v>
      </c>
      <c r="V55" s="54">
        <v>2.2711679825107063</v>
      </c>
      <c r="W55" s="54">
        <v>3.137327429151866</v>
      </c>
      <c r="X55" s="25">
        <v>1.0980615927303892</v>
      </c>
      <c r="Y55" s="25">
        <v>0.86084845799706766</v>
      </c>
      <c r="Z55" s="25">
        <v>0.88152813374263372</v>
      </c>
      <c r="AA55" s="25">
        <v>1.3708223745042769</v>
      </c>
      <c r="AB55" s="25">
        <v>1.0979635890607924</v>
      </c>
      <c r="AC55" s="25">
        <v>7.0319168927219584</v>
      </c>
      <c r="AD55" s="25">
        <v>1.6214034975575324</v>
      </c>
      <c r="AE55" s="54">
        <v>11.492316675430272</v>
      </c>
      <c r="AF55" s="54">
        <v>12.544893040285338</v>
      </c>
      <c r="AG55" s="54">
        <v>11.40801360472874</v>
      </c>
      <c r="AH55" s="54">
        <v>11.153456225016864</v>
      </c>
      <c r="AI55" s="54">
        <v>10.208971882442803</v>
      </c>
      <c r="AJ55" s="25">
        <v>10.173302320743012</v>
      </c>
      <c r="AK55" s="25">
        <v>11.273631352280473</v>
      </c>
      <c r="AL55" s="25">
        <v>10.187748308110166</v>
      </c>
      <c r="AM55" s="25">
        <v>13.87691899929094</v>
      </c>
      <c r="AN55" s="25">
        <v>3.1435227656091858</v>
      </c>
      <c r="AO55" s="25">
        <v>5.9566735354692835</v>
      </c>
      <c r="AP55" s="54">
        <v>3.4164995780533234</v>
      </c>
      <c r="AQ55" s="54">
        <v>3.3301686762286846</v>
      </c>
      <c r="AR55" s="54">
        <v>3.6040305681020803</v>
      </c>
      <c r="AS55" s="54">
        <v>10.255679085706687</v>
      </c>
      <c r="AT55" s="54">
        <v>7.6840957661519571</v>
      </c>
      <c r="AU55" s="54">
        <v>7.4572190450247966</v>
      </c>
      <c r="AV55" s="54">
        <v>4.7668028202825345</v>
      </c>
      <c r="AW55" s="54">
        <v>5.8024393018262135</v>
      </c>
      <c r="AX55" s="54">
        <v>8.4659944167499717</v>
      </c>
      <c r="AY55" s="25">
        <v>3.3045221034877379</v>
      </c>
      <c r="AZ55" s="25">
        <v>5.9927632808343407</v>
      </c>
      <c r="BA55" s="25">
        <v>5.7450124141286034</v>
      </c>
      <c r="BB55" s="25">
        <v>5.2599202539277519</v>
      </c>
      <c r="BC55" s="25">
        <v>4.424050924502076</v>
      </c>
      <c r="BD55" s="25">
        <v>6.3753055129795309</v>
      </c>
      <c r="BE55" s="54">
        <v>2.9168013636920276</v>
      </c>
      <c r="BF55" s="54">
        <v>2.495343020442002</v>
      </c>
      <c r="BG55" s="54">
        <v>3.1855282948896639</v>
      </c>
      <c r="BH55" s="62">
        <v>3.0476211670262656</v>
      </c>
      <c r="BI55" s="25">
        <v>0.74365199466124221</v>
      </c>
      <c r="BJ55" s="25">
        <v>2.5779156429072776</v>
      </c>
      <c r="BK55" s="25">
        <v>1.7656725548104928</v>
      </c>
      <c r="BL55" s="25">
        <v>5.4013001339508309</v>
      </c>
      <c r="BM55" s="25">
        <v>1.3403060356004102</v>
      </c>
      <c r="BN55" s="25">
        <v>2.2714253015148769</v>
      </c>
      <c r="BO55" s="54">
        <v>43.180166235635944</v>
      </c>
      <c r="BP55" s="54">
        <v>65.328343794437728</v>
      </c>
      <c r="BQ55" s="54">
        <v>58.069610376165954</v>
      </c>
      <c r="BR55" s="54">
        <v>59.627309883908353</v>
      </c>
      <c r="BS55" s="54">
        <v>66.777272492330667</v>
      </c>
      <c r="BT55" s="54">
        <v>65.016471015845411</v>
      </c>
      <c r="BU55" s="25">
        <v>64.168606679336861</v>
      </c>
      <c r="BV55" s="25">
        <v>6.0458959837151394</v>
      </c>
      <c r="BW55" s="25">
        <v>8.4220286677575196</v>
      </c>
      <c r="BX55" s="25">
        <v>10.88269236287428</v>
      </c>
      <c r="BY55" s="25">
        <v>42.320634358564966</v>
      </c>
      <c r="BZ55" s="54">
        <v>23.454202308375699</v>
      </c>
      <c r="CA55" s="54">
        <v>32.628125678701437</v>
      </c>
      <c r="CB55" s="54">
        <v>16.145899439153638</v>
      </c>
      <c r="CC55" s="54">
        <v>21.119251215690365</v>
      </c>
      <c r="CD55" s="54">
        <v>20.97617001103313</v>
      </c>
      <c r="CE55" s="54">
        <v>56.584449958303253</v>
      </c>
      <c r="CF55" s="54">
        <v>67.569941546971876</v>
      </c>
      <c r="CG55" s="54">
        <v>65.249892922173132</v>
      </c>
      <c r="CH55" s="25">
        <v>57.49424917109976</v>
      </c>
      <c r="CI55" s="25">
        <v>54.115125212207133</v>
      </c>
      <c r="CJ55" s="25">
        <v>13.465734553503184</v>
      </c>
      <c r="CK55" s="25">
        <v>11.387602391662295</v>
      </c>
      <c r="CL55" s="25">
        <v>14.589302374965348</v>
      </c>
      <c r="CM55" s="25">
        <v>11.89672457095419</v>
      </c>
      <c r="CN55" s="25">
        <v>13.04289839184178</v>
      </c>
      <c r="CO55" s="25">
        <v>15.208220509335984</v>
      </c>
      <c r="CP55" s="25">
        <v>20.239353346225002</v>
      </c>
      <c r="CQ55" s="25">
        <v>22.49476288984722</v>
      </c>
      <c r="CR55" s="25">
        <v>3.2841028336510485</v>
      </c>
      <c r="CS55" s="25">
        <v>18.648061316236458</v>
      </c>
      <c r="CT55" s="54">
        <v>35.224636454363434</v>
      </c>
      <c r="CU55" s="54">
        <v>35.968021524936539</v>
      </c>
      <c r="CV55" s="54">
        <v>47.491267239956294</v>
      </c>
      <c r="CW55" s="54">
        <v>66.439289149496119</v>
      </c>
      <c r="CX55" s="54">
        <v>68.282289484793864</v>
      </c>
      <c r="CY55" s="54">
        <v>53.853168338480941</v>
      </c>
      <c r="CZ55" s="54">
        <v>56.594159746129833</v>
      </c>
      <c r="DA55" s="54">
        <v>66.45448648110731</v>
      </c>
      <c r="DB55" s="54">
        <v>67.511003642542505</v>
      </c>
      <c r="DC55" s="25">
        <v>66.139235909376936</v>
      </c>
      <c r="DD55" s="25">
        <v>65.534966781128958</v>
      </c>
      <c r="DE55" s="25">
        <v>63.716529487476436</v>
      </c>
      <c r="DF55" s="25">
        <v>63.418402256091589</v>
      </c>
    </row>
    <row r="56" spans="1:110">
      <c r="A56" s="53" t="s">
        <v>22</v>
      </c>
      <c r="B56" s="25">
        <v>14.898508090575218</v>
      </c>
      <c r="C56" s="25">
        <v>12.668679109576447</v>
      </c>
      <c r="D56" s="25">
        <v>13.749111278947108</v>
      </c>
      <c r="E56" s="25">
        <v>13.56375062387869</v>
      </c>
      <c r="F56" s="25">
        <v>13.94218466572206</v>
      </c>
      <c r="G56" s="25">
        <v>13.328900815485287</v>
      </c>
      <c r="H56" s="54">
        <v>27.012581180210706</v>
      </c>
      <c r="I56" s="54">
        <v>18.552920229017868</v>
      </c>
      <c r="J56" s="54">
        <v>16.54091689730727</v>
      </c>
      <c r="K56" s="25">
        <v>25.645198252782816</v>
      </c>
      <c r="L56" s="25">
        <v>26.735476867545472</v>
      </c>
      <c r="M56" s="25">
        <v>18.474409714677279</v>
      </c>
      <c r="N56" s="25">
        <v>18.89650254037694</v>
      </c>
      <c r="O56" s="25">
        <v>27.187191093161342</v>
      </c>
      <c r="P56" s="25">
        <v>19.009775505826472</v>
      </c>
      <c r="Q56" s="54">
        <v>13.814456256998763</v>
      </c>
      <c r="R56" s="54">
        <v>15.213390258655405</v>
      </c>
      <c r="S56" s="54">
        <v>15.593980828060804</v>
      </c>
      <c r="T56" s="54">
        <v>20.62116285773817</v>
      </c>
      <c r="U56" s="54">
        <v>17.146995498457787</v>
      </c>
      <c r="V56" s="54">
        <v>14.410896245378648</v>
      </c>
      <c r="W56" s="54">
        <v>19.083185243271966</v>
      </c>
      <c r="X56" s="25">
        <v>20.224612541410611</v>
      </c>
      <c r="Y56" s="25">
        <v>16.058368075229851</v>
      </c>
      <c r="Z56" s="25">
        <v>15.393759530511444</v>
      </c>
      <c r="AA56" s="25">
        <v>14.159469563120421</v>
      </c>
      <c r="AB56" s="25">
        <v>15.553000729721234</v>
      </c>
      <c r="AC56" s="25">
        <v>17.352450496965751</v>
      </c>
      <c r="AD56" s="25">
        <v>15.916684884767809</v>
      </c>
      <c r="AE56" s="54">
        <v>28.798673017699748</v>
      </c>
      <c r="AF56" s="54">
        <v>27.773915306141145</v>
      </c>
      <c r="AG56" s="54">
        <v>28.372732885153656</v>
      </c>
      <c r="AH56" s="54">
        <v>27.412895586235162</v>
      </c>
      <c r="AI56" s="54">
        <v>27.997887013009262</v>
      </c>
      <c r="AJ56" s="25">
        <v>28.522184162023745</v>
      </c>
      <c r="AK56" s="25">
        <v>29.133356355367166</v>
      </c>
      <c r="AL56" s="25">
        <v>17.449484983253697</v>
      </c>
      <c r="AM56" s="25">
        <v>27.532895708367736</v>
      </c>
      <c r="AN56" s="25">
        <v>15.93551038818574</v>
      </c>
      <c r="AO56" s="25">
        <v>16.269905034221829</v>
      </c>
      <c r="AP56" s="54">
        <v>15.685973015339401</v>
      </c>
      <c r="AQ56" s="54">
        <v>16.094957620598684</v>
      </c>
      <c r="AR56" s="54">
        <v>16.941423811660144</v>
      </c>
      <c r="AS56" s="54">
        <v>28.101857675059218</v>
      </c>
      <c r="AT56" s="54">
        <v>28.796589277286099</v>
      </c>
      <c r="AU56" s="54">
        <v>29.435443620062276</v>
      </c>
      <c r="AV56" s="54">
        <v>27.585006658613757</v>
      </c>
      <c r="AW56" s="54">
        <v>28.097192250673793</v>
      </c>
      <c r="AX56" s="54">
        <v>29.6044001019077</v>
      </c>
      <c r="AY56" s="25">
        <v>25.874135612806857</v>
      </c>
      <c r="AZ56" s="25">
        <v>18.94262978418578</v>
      </c>
      <c r="BA56" s="25">
        <v>19.133867664781242</v>
      </c>
      <c r="BB56" s="25">
        <v>28.804276402476599</v>
      </c>
      <c r="BC56" s="25">
        <v>26.378830932689571</v>
      </c>
      <c r="BD56" s="25">
        <v>29.798900294268392</v>
      </c>
      <c r="BE56" s="54">
        <v>17.267924967432712</v>
      </c>
      <c r="BF56" s="54">
        <v>18.489773004191484</v>
      </c>
      <c r="BG56" s="54">
        <v>19.237811837586911</v>
      </c>
      <c r="BH56" s="62">
        <v>16.214607156459763</v>
      </c>
      <c r="BI56" s="25">
        <v>22.538826964220963</v>
      </c>
      <c r="BJ56" s="25">
        <v>21.372770275436626</v>
      </c>
      <c r="BK56" s="25">
        <v>20.677064802654105</v>
      </c>
      <c r="BL56" s="25">
        <v>21.911656137900806</v>
      </c>
      <c r="BM56" s="25">
        <v>21.660429599927639</v>
      </c>
      <c r="BN56" s="25">
        <v>17.475664697638013</v>
      </c>
      <c r="BO56" s="54">
        <v>28.921255830436465</v>
      </c>
      <c r="BP56" s="54">
        <v>30.842284122705173</v>
      </c>
      <c r="BQ56" s="54">
        <v>29.645233801704354</v>
      </c>
      <c r="BR56" s="54">
        <v>30.665142532251995</v>
      </c>
      <c r="BS56" s="54">
        <v>30.19776994301208</v>
      </c>
      <c r="BT56" s="54">
        <v>31.643521915013569</v>
      </c>
      <c r="BU56" s="25">
        <v>30.930070116676983</v>
      </c>
      <c r="BV56" s="25">
        <v>16.330818479514857</v>
      </c>
      <c r="BW56" s="25">
        <v>18.233462550384665</v>
      </c>
      <c r="BX56" s="25">
        <v>16.165441642333953</v>
      </c>
      <c r="BY56" s="25">
        <v>28.728403033775788</v>
      </c>
      <c r="BZ56" s="54">
        <v>25.038805805474933</v>
      </c>
      <c r="CA56" s="54">
        <v>25.612778143884245</v>
      </c>
      <c r="CB56" s="54">
        <v>21.29366040749245</v>
      </c>
      <c r="CC56" s="54">
        <v>24.017504602096313</v>
      </c>
      <c r="CD56" s="54">
        <v>27.508555798584425</v>
      </c>
      <c r="CE56" s="54">
        <v>30.191450986859309</v>
      </c>
      <c r="CF56" s="54">
        <v>31.052689051586533</v>
      </c>
      <c r="CG56" s="54">
        <v>30.459777906800028</v>
      </c>
      <c r="CH56" s="25">
        <v>30.321670870962151</v>
      </c>
      <c r="CI56" s="25">
        <v>29.569165515875881</v>
      </c>
      <c r="CJ56" s="25">
        <v>27.131198809049593</v>
      </c>
      <c r="CK56" s="25">
        <v>19.293399854528666</v>
      </c>
      <c r="CL56" s="25">
        <v>27.638059646391298</v>
      </c>
      <c r="CM56" s="25">
        <v>21.680467775619377</v>
      </c>
      <c r="CN56" s="25">
        <v>19.898186671608222</v>
      </c>
      <c r="CO56" s="25">
        <v>26.025628003836967</v>
      </c>
      <c r="CP56" s="25">
        <v>28.135678083123366</v>
      </c>
      <c r="CQ56" s="25">
        <v>27.735654512870312</v>
      </c>
      <c r="CR56" s="25">
        <v>19.57990983204261</v>
      </c>
      <c r="CS56" s="25">
        <v>21.171197483814939</v>
      </c>
      <c r="CT56" s="54">
        <v>29.367515644413359</v>
      </c>
      <c r="CU56" s="54">
        <v>28.155082799481203</v>
      </c>
      <c r="CV56" s="54">
        <v>29.145424412889149</v>
      </c>
      <c r="CW56" s="54">
        <v>32.071203248901163</v>
      </c>
      <c r="CX56" s="54">
        <v>31.691084878256206</v>
      </c>
      <c r="CY56" s="54">
        <v>30.518786629640097</v>
      </c>
      <c r="CZ56" s="54">
        <v>29.863113663160409</v>
      </c>
      <c r="DA56" s="54">
        <v>31.171427975247617</v>
      </c>
      <c r="DB56" s="54">
        <v>31.570824149606313</v>
      </c>
      <c r="DC56" s="25">
        <v>30.987105264665761</v>
      </c>
      <c r="DD56" s="25">
        <v>30.926555042626688</v>
      </c>
      <c r="DE56" s="25">
        <v>30.656170433297532</v>
      </c>
      <c r="DF56" s="25">
        <v>30.763439335830466</v>
      </c>
    </row>
    <row r="57" spans="1:110" ht="15">
      <c r="A57" s="42" t="s">
        <v>217</v>
      </c>
      <c r="B57" s="28">
        <v>0.28113350588298114</v>
      </c>
      <c r="C57" s="28">
        <v>0.24175968939571182</v>
      </c>
      <c r="D57" s="28">
        <v>0.24778636414159441</v>
      </c>
      <c r="E57" s="28">
        <v>2.2312598741561857E-2</v>
      </c>
      <c r="F57" s="28">
        <v>1.8142180472819354E-2</v>
      </c>
      <c r="G57" s="28">
        <v>6.2025374869968383E-2</v>
      </c>
      <c r="H57" s="63">
        <v>0.19242485036291945</v>
      </c>
      <c r="I57" s="63">
        <v>0.10822132678578247</v>
      </c>
      <c r="J57" s="63">
        <v>0.16210763851521595</v>
      </c>
      <c r="K57" s="28">
        <v>0.16920869715363235</v>
      </c>
      <c r="L57" s="28">
        <v>0.16150036953086028</v>
      </c>
      <c r="M57" s="28">
        <v>0.10358868497827291</v>
      </c>
      <c r="N57" s="28">
        <v>0.10507160561034813</v>
      </c>
      <c r="O57" s="28">
        <v>0.18094834551459346</v>
      </c>
      <c r="P57" s="28">
        <v>0.35034412326771291</v>
      </c>
      <c r="Q57" s="63">
        <v>0.17108454748382831</v>
      </c>
      <c r="R57" s="63">
        <v>0.1367113672979352</v>
      </c>
      <c r="S57" s="63">
        <v>0.13111417287133825</v>
      </c>
      <c r="T57" s="63">
        <v>0.11830534084691929</v>
      </c>
      <c r="U57" s="63">
        <v>0.1119135531516906</v>
      </c>
      <c r="V57" s="63">
        <v>0.12420257889109126</v>
      </c>
      <c r="W57" s="63">
        <v>0.12887227677554108</v>
      </c>
      <c r="X57" s="28">
        <v>4.6579994936495117E-2</v>
      </c>
      <c r="Y57" s="28">
        <v>4.6018649365540905E-2</v>
      </c>
      <c r="Z57" s="28">
        <v>4.9004785907738137E-2</v>
      </c>
      <c r="AA57" s="28">
        <v>8.013580438378351E-2</v>
      </c>
      <c r="AB57" s="28">
        <v>5.9730322851022651E-2</v>
      </c>
      <c r="AC57" s="28">
        <v>0.26721379990093991</v>
      </c>
      <c r="AD57" s="28">
        <v>8.396871005094414E-2</v>
      </c>
      <c r="AE57" s="63">
        <v>0.26421377062596457</v>
      </c>
      <c r="AF57" s="63">
        <v>0.28898594796681337</v>
      </c>
      <c r="AG57" s="63">
        <v>0.26568181527209711</v>
      </c>
      <c r="AH57" s="63">
        <v>0.26799978674540881</v>
      </c>
      <c r="AI57" s="63">
        <v>0.24705287666308282</v>
      </c>
      <c r="AJ57" s="28">
        <v>0.24297351241821863</v>
      </c>
      <c r="AK57" s="28">
        <v>0.25827612078631595</v>
      </c>
      <c r="AL57" s="28">
        <v>0.34442083851787031</v>
      </c>
      <c r="AM57" s="28">
        <v>0.31202159649256045</v>
      </c>
      <c r="AN57" s="28">
        <v>0.15074927850983572</v>
      </c>
      <c r="AO57" s="28">
        <v>0.24780836642525073</v>
      </c>
      <c r="AP57" s="63">
        <v>0.16387408435156151</v>
      </c>
      <c r="AQ57" s="63">
        <v>0.15696130127392771</v>
      </c>
      <c r="AR57" s="63">
        <v>0.16067161377987341</v>
      </c>
      <c r="AS57" s="63">
        <v>0.24721252183048614</v>
      </c>
      <c r="AT57" s="63">
        <v>0.19362357145856332</v>
      </c>
      <c r="AU57" s="63">
        <v>0.18564691831243815</v>
      </c>
      <c r="AV57" s="63">
        <v>0.13457173598204972</v>
      </c>
      <c r="AW57" s="63">
        <v>0.15670896797053313</v>
      </c>
      <c r="AX57" s="63">
        <v>0.20466384305439722</v>
      </c>
      <c r="AY57" s="28">
        <v>0.103078040439728</v>
      </c>
      <c r="AZ57" s="28">
        <v>0.22159547551753095</v>
      </c>
      <c r="BA57" s="28">
        <v>0.21271143395884365</v>
      </c>
      <c r="BB57" s="28">
        <v>0.14112971182987941</v>
      </c>
      <c r="BC57" s="28">
        <v>0.13112632715994263</v>
      </c>
      <c r="BD57" s="28">
        <v>0.1614376445583344</v>
      </c>
      <c r="BE57" s="63">
        <v>0.13194228168099134</v>
      </c>
      <c r="BF57" s="63">
        <v>0.10829058778350413</v>
      </c>
      <c r="BG57" s="63">
        <v>0.12968011483797665</v>
      </c>
      <c r="BH57" s="63">
        <v>0.14466386261224021</v>
      </c>
      <c r="BI57" s="28">
        <v>2.8833722672312812E-2</v>
      </c>
      <c r="BJ57" s="28">
        <v>9.7909875469594773E-2</v>
      </c>
      <c r="BK57" s="28">
        <v>7.1357331046393579E-2</v>
      </c>
      <c r="BL57" s="28">
        <v>0.18154578896231852</v>
      </c>
      <c r="BM57" s="28">
        <v>5.2743987933105509E-2</v>
      </c>
      <c r="BN57" s="28">
        <v>0.10471194606252113</v>
      </c>
      <c r="BO57" s="63">
        <v>0.57328679090136347</v>
      </c>
      <c r="BP57" s="63">
        <v>0.65588484685884096</v>
      </c>
      <c r="BQ57" s="63">
        <v>0.6380269136167187</v>
      </c>
      <c r="BR57" s="63">
        <v>0.63632679876267484</v>
      </c>
      <c r="BS57" s="63">
        <v>0.66553616249705572</v>
      </c>
      <c r="BT57" s="63">
        <v>0.64898409827558146</v>
      </c>
      <c r="BU57" s="28">
        <v>0.65118560406129344</v>
      </c>
      <c r="BV57" s="28">
        <v>0.24988891381665426</v>
      </c>
      <c r="BW57" s="28">
        <v>0.29360520105436749</v>
      </c>
      <c r="BX57" s="28">
        <v>0.37725105583846524</v>
      </c>
      <c r="BY57" s="28">
        <v>0.57000167587765715</v>
      </c>
      <c r="BZ57" s="63">
        <v>0.45737678126137876</v>
      </c>
      <c r="CA57" s="63">
        <v>0.53408524998800788</v>
      </c>
      <c r="CB57" s="63">
        <v>0.40557860541580154</v>
      </c>
      <c r="CC57" s="63">
        <v>0.44173381273368928</v>
      </c>
      <c r="CD57" s="63">
        <v>0.40693741150303392</v>
      </c>
      <c r="CE57" s="63">
        <v>0.62776602555013383</v>
      </c>
      <c r="CF57" s="63">
        <v>0.66193906011317216</v>
      </c>
      <c r="CG57" s="63">
        <v>0.65842578773127325</v>
      </c>
      <c r="CH57" s="28">
        <v>0.63048353937580326</v>
      </c>
      <c r="CI57" s="28">
        <v>0.62218930018238305</v>
      </c>
      <c r="CJ57" s="28">
        <v>0.30872932562557881</v>
      </c>
      <c r="CK57" s="28">
        <v>0.34688309762770891</v>
      </c>
      <c r="CL57" s="28">
        <v>0.32203492976065223</v>
      </c>
      <c r="CM57" s="28">
        <v>0.33055429477765264</v>
      </c>
      <c r="CN57" s="28">
        <v>0.3710032410001573</v>
      </c>
      <c r="CO57" s="28">
        <v>0.34461925869256993</v>
      </c>
      <c r="CP57" s="28">
        <v>0.39294730984889609</v>
      </c>
      <c r="CQ57" s="28">
        <v>0.42190288129080683</v>
      </c>
      <c r="CR57" s="28">
        <v>0.13113721119308949</v>
      </c>
      <c r="CS57" s="28">
        <v>0.44215270281582492</v>
      </c>
      <c r="CT57" s="63">
        <v>0.51907226244445026</v>
      </c>
      <c r="CU57" s="63">
        <v>0.53478667169830529</v>
      </c>
      <c r="CV57" s="63">
        <v>0.59452834207857863</v>
      </c>
      <c r="CW57" s="63">
        <v>0.65085499487350729</v>
      </c>
      <c r="CX57" s="63">
        <v>0.65972849133291667</v>
      </c>
      <c r="CY57" s="63">
        <v>0.61358059128014619</v>
      </c>
      <c r="CZ57" s="63">
        <v>0.63035760147197384</v>
      </c>
      <c r="DA57" s="63">
        <v>0.65734500188250866</v>
      </c>
      <c r="DB57" s="63">
        <v>0.65802981627455781</v>
      </c>
      <c r="DC57" s="28">
        <v>0.65760974842997622</v>
      </c>
      <c r="DD57" s="28">
        <v>0.65598172325717274</v>
      </c>
      <c r="DE57" s="28">
        <v>0.65159998280173681</v>
      </c>
      <c r="DF57" s="28">
        <v>0.64974001755851385</v>
      </c>
    </row>
    <row r="58" spans="1:110" ht="15">
      <c r="A58" s="55" t="s">
        <v>225</v>
      </c>
      <c r="B58" s="25"/>
      <c r="C58" s="25"/>
      <c r="D58" s="25"/>
      <c r="E58" s="25"/>
      <c r="F58" s="25"/>
      <c r="G58" s="25"/>
      <c r="K58" s="25"/>
      <c r="L58" s="25"/>
      <c r="M58" s="25"/>
      <c r="N58" s="25"/>
      <c r="O58" s="25"/>
      <c r="P58" s="25"/>
      <c r="X58" s="25"/>
      <c r="Y58" s="25"/>
      <c r="Z58" s="25"/>
      <c r="AA58" s="25"/>
      <c r="AB58" s="25"/>
      <c r="AC58" s="25"/>
      <c r="AD58" s="25"/>
      <c r="AJ58" s="25"/>
      <c r="AK58" s="25"/>
      <c r="AL58" s="25"/>
      <c r="AM58" s="25"/>
      <c r="AN58" s="25"/>
      <c r="AO58" s="25"/>
      <c r="AY58" s="25"/>
      <c r="AZ58" s="25"/>
      <c r="BA58" s="25"/>
      <c r="BB58" s="25"/>
      <c r="BC58" s="25"/>
      <c r="BD58" s="25"/>
      <c r="BI58" s="25"/>
      <c r="BJ58" s="25"/>
      <c r="BK58" s="25"/>
      <c r="BL58" s="25"/>
      <c r="BM58" s="25"/>
      <c r="BN58" s="25"/>
      <c r="BU58" s="25"/>
      <c r="BV58" s="25"/>
      <c r="BW58" s="25"/>
      <c r="BX58" s="25"/>
      <c r="BY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DC58" s="25"/>
      <c r="DD58" s="25"/>
      <c r="DE58" s="25"/>
      <c r="DF58" s="25"/>
    </row>
    <row r="59" spans="1:110">
      <c r="A59" s="82" t="s">
        <v>143</v>
      </c>
      <c r="B59" s="82"/>
    </row>
    <row r="60" spans="1:110" ht="15">
      <c r="A60" s="82" t="s">
        <v>218</v>
      </c>
      <c r="B60" s="82"/>
    </row>
    <row r="63" spans="1:110" ht="15">
      <c r="A63" s="79" t="s">
        <v>226</v>
      </c>
      <c r="B63" s="1"/>
    </row>
    <row r="64" spans="1:110" ht="15">
      <c r="A64" t="s">
        <v>176</v>
      </c>
      <c r="B64" s="1"/>
    </row>
    <row r="65" spans="1:2" ht="15">
      <c r="A65" s="20" t="s">
        <v>180</v>
      </c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</sheetData>
  <mergeCells count="19">
    <mergeCell ref="CR9:DF9"/>
    <mergeCell ref="AE9:AO9"/>
    <mergeCell ref="H9:P9"/>
    <mergeCell ref="A59:B59"/>
    <mergeCell ref="A60:B60"/>
    <mergeCell ref="BE9:BU9"/>
    <mergeCell ref="CJ9:CQ9"/>
    <mergeCell ref="AP9:BD9"/>
    <mergeCell ref="B9:G9"/>
    <mergeCell ref="Q9:AD9"/>
    <mergeCell ref="BV9:CI9"/>
    <mergeCell ref="BE8:BU8"/>
    <mergeCell ref="BV8:CI8"/>
    <mergeCell ref="CJ8:DF8"/>
    <mergeCell ref="B8:G8"/>
    <mergeCell ref="H8:P8"/>
    <mergeCell ref="Q8:AD8"/>
    <mergeCell ref="AE8:AO8"/>
    <mergeCell ref="AP8:BD8"/>
  </mergeCells>
  <phoneticPr fontId="20" type="noConversion"/>
  <pageMargins left="0.7" right="0.7" top="0.75" bottom="0.75" header="0.3" footer="0.3"/>
  <pageSetup paperSize="9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972DB-E69D-413F-95B0-767AF82B83FB}">
  <dimension ref="A7:S74"/>
  <sheetViews>
    <sheetView zoomScaleNormal="100" workbookViewId="0"/>
  </sheetViews>
  <sheetFormatPr baseColWidth="10" defaultColWidth="8.6640625" defaultRowHeight="14"/>
  <cols>
    <col min="1" max="1" width="10.33203125" style="8" customWidth="1"/>
    <col min="2" max="2" width="3.5" style="8" bestFit="1" customWidth="1"/>
    <col min="3" max="3" width="7" style="8" customWidth="1"/>
    <col min="4" max="4" width="6.5" style="8" customWidth="1"/>
    <col min="5" max="5" width="7.83203125" style="8" customWidth="1"/>
    <col min="6" max="6" width="7.1640625" style="8" customWidth="1"/>
    <col min="7" max="7" width="5.83203125" style="8" customWidth="1"/>
    <col min="8" max="8" width="7" style="8" customWidth="1"/>
    <col min="9" max="9" width="7.1640625" style="8" customWidth="1"/>
    <col min="10" max="10" width="6.1640625" style="8" customWidth="1"/>
    <col min="11" max="11" width="6.5" style="8" customWidth="1"/>
    <col min="12" max="12" width="7.83203125" style="8" customWidth="1"/>
    <col min="13" max="13" width="7.6640625" style="8" customWidth="1"/>
    <col min="14" max="14" width="6.6640625" style="8" customWidth="1"/>
    <col min="15" max="15" width="7.1640625" style="8" customWidth="1"/>
    <col min="16" max="16" width="9.83203125" style="8" customWidth="1"/>
    <col min="17" max="17" width="9.5" style="8" customWidth="1"/>
    <col min="18" max="18" width="5.33203125" style="13" bestFit="1" customWidth="1"/>
    <col min="19" max="19" width="5.33203125" style="8" bestFit="1" customWidth="1"/>
    <col min="20" max="20" width="11.33203125" style="8" bestFit="1" customWidth="1"/>
    <col min="21" max="21" width="8.5" style="8" bestFit="1" customWidth="1"/>
    <col min="22" max="22" width="2.6640625" style="8" bestFit="1" customWidth="1"/>
    <col min="23" max="16384" width="8.6640625" style="8"/>
  </cols>
  <sheetData>
    <row r="7" spans="1:19">
      <c r="A7" s="21" t="s">
        <v>189</v>
      </c>
      <c r="P7" s="15"/>
      <c r="Q7" s="15"/>
    </row>
    <row r="8" spans="1:19" s="13" customFormat="1" ht="18">
      <c r="A8" s="22" t="s">
        <v>57</v>
      </c>
      <c r="B8" s="23" t="s">
        <v>16</v>
      </c>
      <c r="C8" s="23" t="s">
        <v>183</v>
      </c>
      <c r="D8" s="23" t="s">
        <v>184</v>
      </c>
      <c r="E8" s="23" t="s">
        <v>185</v>
      </c>
      <c r="F8" s="23" t="s">
        <v>190</v>
      </c>
      <c r="G8" s="23" t="s">
        <v>2</v>
      </c>
      <c r="H8" s="23" t="s">
        <v>3</v>
      </c>
      <c r="I8" s="23" t="s">
        <v>4</v>
      </c>
      <c r="J8" s="23" t="s">
        <v>1</v>
      </c>
      <c r="K8" s="23" t="s">
        <v>0</v>
      </c>
      <c r="L8" s="23" t="s">
        <v>186</v>
      </c>
      <c r="M8" s="23" t="s">
        <v>187</v>
      </c>
      <c r="N8" s="23" t="s">
        <v>191</v>
      </c>
      <c r="O8" s="23" t="s">
        <v>5</v>
      </c>
      <c r="P8" s="27" t="s">
        <v>6</v>
      </c>
      <c r="Q8" s="23"/>
    </row>
    <row r="9" spans="1:19" s="13" customFormat="1">
      <c r="A9" s="24"/>
      <c r="B9" s="24"/>
      <c r="P9" s="8"/>
    </row>
    <row r="10" spans="1:19">
      <c r="A10" s="85" t="s">
        <v>119</v>
      </c>
      <c r="B10" s="24">
        <v>1</v>
      </c>
      <c r="C10" s="25">
        <v>34.744500000000002</v>
      </c>
      <c r="D10" s="25">
        <v>0</v>
      </c>
      <c r="E10" s="25">
        <v>12.9049</v>
      </c>
      <c r="F10" s="25">
        <v>9.5500000000000002E-2</v>
      </c>
      <c r="G10" s="25">
        <v>0.51060000000000005</v>
      </c>
      <c r="H10" s="25">
        <v>1.06E-2</v>
      </c>
      <c r="I10" s="25">
        <v>35.335099999999997</v>
      </c>
      <c r="J10" s="25">
        <v>0.1208</v>
      </c>
      <c r="K10" s="25">
        <v>8.9599999999999999E-2</v>
      </c>
      <c r="L10" s="25">
        <v>2.5399999999999999E-2</v>
      </c>
      <c r="M10" s="25">
        <v>2.3400000000000001E-2</v>
      </c>
      <c r="N10" s="25">
        <v>8.0999999999999996E-3</v>
      </c>
      <c r="O10" s="25">
        <v>83.907499999999999</v>
      </c>
      <c r="P10" s="8" t="s">
        <v>60</v>
      </c>
      <c r="Q10" s="25" t="s">
        <v>169</v>
      </c>
      <c r="R10" s="25"/>
      <c r="S10" s="25"/>
    </row>
    <row r="11" spans="1:19">
      <c r="A11" s="85"/>
      <c r="B11" s="24">
        <v>2</v>
      </c>
      <c r="C11" s="25">
        <v>34.616199999999999</v>
      </c>
      <c r="D11" s="25">
        <v>0</v>
      </c>
      <c r="E11" s="25">
        <v>12.779199999999999</v>
      </c>
      <c r="F11" s="25">
        <v>0.2969</v>
      </c>
      <c r="G11" s="25">
        <v>0.52470000000000006</v>
      </c>
      <c r="H11" s="25">
        <v>0</v>
      </c>
      <c r="I11" s="25">
        <v>35.3904</v>
      </c>
      <c r="J11" s="25">
        <v>0.1951</v>
      </c>
      <c r="K11" s="25">
        <v>0.12280000000000001</v>
      </c>
      <c r="L11" s="25">
        <v>0</v>
      </c>
      <c r="M11" s="25">
        <v>4.8999999999999998E-3</v>
      </c>
      <c r="N11" s="25">
        <v>0</v>
      </c>
      <c r="O11" s="25">
        <v>83.980500000000006</v>
      </c>
      <c r="P11" s="8" t="s">
        <v>60</v>
      </c>
      <c r="Q11" s="25" t="s">
        <v>169</v>
      </c>
      <c r="R11" s="25"/>
      <c r="S11" s="25"/>
    </row>
    <row r="12" spans="1:19">
      <c r="A12" s="85"/>
      <c r="B12" s="24">
        <v>3</v>
      </c>
      <c r="C12" s="25">
        <v>32.717500000000001</v>
      </c>
      <c r="D12" s="25">
        <v>1.0999999999999999E-2</v>
      </c>
      <c r="E12" s="25">
        <v>12.924899999999999</v>
      </c>
      <c r="F12" s="25">
        <v>3.5676000000000001</v>
      </c>
      <c r="G12" s="25">
        <v>1.0283</v>
      </c>
      <c r="H12" s="25">
        <v>0</v>
      </c>
      <c r="I12" s="25">
        <v>34.739100000000001</v>
      </c>
      <c r="J12" s="25">
        <v>0.27539999999999998</v>
      </c>
      <c r="K12" s="25">
        <v>4.5999999999999999E-2</v>
      </c>
      <c r="L12" s="25">
        <v>1.5299999999999999E-2</v>
      </c>
      <c r="M12" s="25">
        <v>1.3599999999999999E-2</v>
      </c>
      <c r="N12" s="25">
        <v>0</v>
      </c>
      <c r="O12" s="25">
        <v>85.367099999999994</v>
      </c>
      <c r="P12" s="8" t="s">
        <v>60</v>
      </c>
      <c r="Q12" s="25" t="s">
        <v>169</v>
      </c>
      <c r="R12" s="25"/>
      <c r="S12" s="25"/>
    </row>
    <row r="13" spans="1:19">
      <c r="A13" s="85"/>
      <c r="B13" s="24">
        <v>4</v>
      </c>
      <c r="C13" s="25">
        <v>34.434399999999997</v>
      </c>
      <c r="D13" s="25">
        <v>0</v>
      </c>
      <c r="E13" s="25">
        <v>13.5564</v>
      </c>
      <c r="F13" s="25">
        <v>1.4726999999999999</v>
      </c>
      <c r="G13" s="25">
        <v>0.54069999999999996</v>
      </c>
      <c r="H13" s="25">
        <v>0</v>
      </c>
      <c r="I13" s="25">
        <v>34.713700000000003</v>
      </c>
      <c r="J13" s="25">
        <v>0.23630000000000001</v>
      </c>
      <c r="K13" s="25">
        <v>9.6600000000000005E-2</v>
      </c>
      <c r="L13" s="25">
        <v>2.3599999999999999E-2</v>
      </c>
      <c r="M13" s="25">
        <v>0</v>
      </c>
      <c r="N13" s="25">
        <v>0</v>
      </c>
      <c r="O13" s="25">
        <v>85.14</v>
      </c>
      <c r="P13" s="8" t="s">
        <v>60</v>
      </c>
      <c r="Q13" s="25" t="s">
        <v>169</v>
      </c>
      <c r="R13" s="25"/>
      <c r="S13" s="25"/>
    </row>
    <row r="14" spans="1:19">
      <c r="A14" s="85"/>
      <c r="B14" s="24">
        <v>5</v>
      </c>
      <c r="C14" s="25">
        <v>31.9758</v>
      </c>
      <c r="D14" s="25">
        <v>0</v>
      </c>
      <c r="E14" s="25">
        <v>12.8124</v>
      </c>
      <c r="F14" s="25">
        <v>4.4135999999999997</v>
      </c>
      <c r="G14" s="25">
        <v>0.68369999999999997</v>
      </c>
      <c r="H14" s="25">
        <v>5.3E-3</v>
      </c>
      <c r="I14" s="25">
        <v>33.769500000000001</v>
      </c>
      <c r="J14" s="25">
        <v>0.29849999999999999</v>
      </c>
      <c r="K14" s="25">
        <v>2.2700000000000001E-2</v>
      </c>
      <c r="L14" s="25">
        <v>2.8799999999999999E-2</v>
      </c>
      <c r="M14" s="25">
        <v>4.7999999999999996E-3</v>
      </c>
      <c r="N14" s="25">
        <v>0</v>
      </c>
      <c r="O14" s="25">
        <v>84.103700000000003</v>
      </c>
      <c r="P14" s="8" t="s">
        <v>60</v>
      </c>
      <c r="Q14" s="25" t="s">
        <v>169</v>
      </c>
      <c r="R14" s="25"/>
      <c r="S14" s="25"/>
    </row>
    <row r="15" spans="1:19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Q15" s="25"/>
      <c r="R15" s="25"/>
      <c r="S15" s="25"/>
    </row>
    <row r="16" spans="1:19">
      <c r="A16" s="85" t="s">
        <v>59</v>
      </c>
      <c r="B16" s="24">
        <v>1</v>
      </c>
      <c r="C16" s="25">
        <v>31.859100000000002</v>
      </c>
      <c r="D16" s="25">
        <v>3.9600000000000003E-2</v>
      </c>
      <c r="E16" s="25">
        <v>14.8369</v>
      </c>
      <c r="F16" s="25">
        <v>2.7646999999999999</v>
      </c>
      <c r="G16" s="25">
        <v>1.6053999999999999</v>
      </c>
      <c r="H16" s="25">
        <v>2.9899999999999999E-2</v>
      </c>
      <c r="I16" s="25">
        <v>33.482700000000001</v>
      </c>
      <c r="J16" s="25">
        <v>0.30669999999999997</v>
      </c>
      <c r="K16" s="25">
        <v>1.35E-2</v>
      </c>
      <c r="L16" s="25">
        <v>1.52E-2</v>
      </c>
      <c r="M16" s="25"/>
      <c r="N16" s="25">
        <v>1.52E-2</v>
      </c>
      <c r="O16" s="26">
        <v>85.054699999999997</v>
      </c>
      <c r="P16" s="8" t="s">
        <v>60</v>
      </c>
      <c r="Q16" s="8" t="s">
        <v>124</v>
      </c>
    </row>
    <row r="17" spans="1:19">
      <c r="A17" s="85"/>
      <c r="B17" s="24">
        <v>2</v>
      </c>
      <c r="C17" s="25">
        <v>32.187199999999997</v>
      </c>
      <c r="D17" s="25">
        <v>3.09E-2</v>
      </c>
      <c r="E17" s="25">
        <v>15.5046</v>
      </c>
      <c r="F17" s="25">
        <v>2.3094000000000001</v>
      </c>
      <c r="G17" s="25">
        <v>1.4955000000000001</v>
      </c>
      <c r="H17" s="25"/>
      <c r="I17" s="25">
        <v>33.467300000000002</v>
      </c>
      <c r="J17" s="25">
        <v>0.22439999999999999</v>
      </c>
      <c r="K17" s="25">
        <v>4.19E-2</v>
      </c>
      <c r="L17" s="25" t="s">
        <v>86</v>
      </c>
      <c r="M17" s="25"/>
      <c r="N17" s="25">
        <v>2.0299999999999999E-2</v>
      </c>
      <c r="O17" s="26">
        <v>85.288499999999999</v>
      </c>
      <c r="P17" s="8" t="s">
        <v>60</v>
      </c>
      <c r="Q17" s="8" t="s">
        <v>124</v>
      </c>
    </row>
    <row r="18" spans="1:19">
      <c r="A18" s="85"/>
      <c r="B18" s="24">
        <v>3</v>
      </c>
      <c r="C18" s="25">
        <v>31.415900000000001</v>
      </c>
      <c r="D18" s="25"/>
      <c r="E18" s="25">
        <v>17.145399999999999</v>
      </c>
      <c r="F18" s="25">
        <v>2.2387000000000001</v>
      </c>
      <c r="G18" s="25">
        <v>1.2939000000000001</v>
      </c>
      <c r="H18" s="25">
        <v>2.9899999999999999E-2</v>
      </c>
      <c r="I18" s="25">
        <v>32.747199999999999</v>
      </c>
      <c r="J18" s="25">
        <v>0.17480000000000001</v>
      </c>
      <c r="K18" s="25">
        <v>1.5699999999999999E-2</v>
      </c>
      <c r="L18" s="25"/>
      <c r="M18" s="25">
        <v>4.9799999999999997E-2</v>
      </c>
      <c r="N18" s="25"/>
      <c r="O18" s="26">
        <v>85.111599999999996</v>
      </c>
      <c r="P18" s="8" t="s">
        <v>60</v>
      </c>
      <c r="Q18" s="8" t="s">
        <v>124</v>
      </c>
    </row>
    <row r="19" spans="1:19">
      <c r="B19" s="24"/>
      <c r="R19" s="8"/>
    </row>
    <row r="20" spans="1:19">
      <c r="A20" s="85" t="s">
        <v>118</v>
      </c>
      <c r="B20" s="24">
        <v>1</v>
      </c>
      <c r="C20" s="25">
        <v>32.003700000000002</v>
      </c>
      <c r="D20" s="25">
        <v>6.0100000000000001E-2</v>
      </c>
      <c r="E20" s="25">
        <v>15.269399999999999</v>
      </c>
      <c r="F20" s="25">
        <v>2.3938000000000001</v>
      </c>
      <c r="G20" s="25">
        <v>1.0656000000000001</v>
      </c>
      <c r="H20" s="25">
        <v>3.5000000000000001E-3</v>
      </c>
      <c r="I20" s="25">
        <v>33.240900000000003</v>
      </c>
      <c r="J20" s="25">
        <v>0.18509999999999999</v>
      </c>
      <c r="K20" s="25">
        <v>1.3299999999999999E-2</v>
      </c>
      <c r="L20" s="25">
        <v>3.04E-2</v>
      </c>
      <c r="M20" s="25">
        <v>2.5999999999999999E-2</v>
      </c>
      <c r="N20" s="25">
        <v>0</v>
      </c>
      <c r="O20" s="25">
        <v>84.349699999999999</v>
      </c>
      <c r="P20" s="8" t="s">
        <v>60</v>
      </c>
      <c r="Q20" s="25" t="s">
        <v>169</v>
      </c>
      <c r="R20" s="25"/>
      <c r="S20" s="25"/>
    </row>
    <row r="21" spans="1:19">
      <c r="A21" s="85"/>
      <c r="B21" s="24">
        <v>2</v>
      </c>
      <c r="C21" s="25">
        <v>31.247599999999998</v>
      </c>
      <c r="D21" s="25">
        <v>4.3099999999999999E-2</v>
      </c>
      <c r="E21" s="25">
        <v>16.138000000000002</v>
      </c>
      <c r="F21" s="25">
        <v>2.4756999999999998</v>
      </c>
      <c r="G21" s="25">
        <v>1.2841</v>
      </c>
      <c r="H21" s="25">
        <v>2.8199999999999999E-2</v>
      </c>
      <c r="I21" s="25">
        <v>32.853900000000003</v>
      </c>
      <c r="J21" s="25">
        <v>0.15359999999999999</v>
      </c>
      <c r="K21" s="25">
        <v>1.5100000000000001E-2</v>
      </c>
      <c r="L21" s="25">
        <v>0</v>
      </c>
      <c r="M21" s="25">
        <v>8.3000000000000001E-3</v>
      </c>
      <c r="N21" s="25">
        <v>1.8800000000000001E-2</v>
      </c>
      <c r="O21" s="25">
        <v>84.3262</v>
      </c>
      <c r="P21" s="8" t="s">
        <v>60</v>
      </c>
      <c r="Q21" s="25" t="s">
        <v>169</v>
      </c>
      <c r="R21" s="25"/>
      <c r="S21" s="25"/>
    </row>
    <row r="22" spans="1:19">
      <c r="A22" s="85"/>
      <c r="B22" s="24">
        <v>3</v>
      </c>
      <c r="C22" s="25">
        <v>28.647099999999998</v>
      </c>
      <c r="D22" s="25">
        <v>0</v>
      </c>
      <c r="E22" s="25">
        <v>19.779900000000001</v>
      </c>
      <c r="F22" s="25">
        <v>2.1905000000000001</v>
      </c>
      <c r="G22" s="25">
        <v>1.4339</v>
      </c>
      <c r="H22" s="25">
        <v>4.7600000000000003E-2</v>
      </c>
      <c r="I22" s="25">
        <v>31.348700000000001</v>
      </c>
      <c r="J22" s="25">
        <v>7.5999999999999998E-2</v>
      </c>
      <c r="K22" s="25">
        <v>0.51049999999999995</v>
      </c>
      <c r="L22" s="25">
        <v>4.8000000000000001E-2</v>
      </c>
      <c r="M22" s="25">
        <v>3.8699999999999998E-2</v>
      </c>
      <c r="N22" s="25">
        <v>1.0699999999999999E-2</v>
      </c>
      <c r="O22" s="25">
        <v>84.935500000000005</v>
      </c>
      <c r="P22" s="8" t="s">
        <v>60</v>
      </c>
      <c r="Q22" s="25" t="s">
        <v>169</v>
      </c>
      <c r="R22" s="25"/>
      <c r="S22" s="25"/>
    </row>
    <row r="23" spans="1:19"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Q23" s="25"/>
      <c r="R23" s="25"/>
      <c r="S23" s="25"/>
    </row>
    <row r="24" spans="1:19">
      <c r="A24" s="85" t="s">
        <v>125</v>
      </c>
      <c r="B24" s="24">
        <v>1</v>
      </c>
      <c r="C24" s="25">
        <v>30.78</v>
      </c>
      <c r="D24" s="25">
        <v>0</v>
      </c>
      <c r="E24" s="25">
        <v>16.690999999999999</v>
      </c>
      <c r="F24" s="25">
        <v>2.1976</v>
      </c>
      <c r="G24" s="25">
        <v>1.2315</v>
      </c>
      <c r="H24" s="25">
        <v>1.5800000000000002E-2</v>
      </c>
      <c r="I24" s="25">
        <v>32.026299999999999</v>
      </c>
      <c r="J24" s="25">
        <v>0.26179999999999998</v>
      </c>
      <c r="K24" s="25">
        <v>1.1000000000000001E-3</v>
      </c>
      <c r="L24" s="25">
        <v>1.7399999999999999E-2</v>
      </c>
      <c r="M24" s="25">
        <v>7.4999999999999997E-3</v>
      </c>
      <c r="N24" s="25">
        <v>0</v>
      </c>
      <c r="O24" s="25">
        <v>83.2654</v>
      </c>
      <c r="P24" s="8" t="s">
        <v>60</v>
      </c>
      <c r="Q24" s="25" t="s">
        <v>169</v>
      </c>
      <c r="R24" s="25"/>
      <c r="S24" s="25"/>
    </row>
    <row r="25" spans="1:19">
      <c r="A25" s="85"/>
      <c r="B25" s="24">
        <v>2</v>
      </c>
      <c r="C25" s="25">
        <v>31.1722</v>
      </c>
      <c r="D25" s="25">
        <v>4.5499999999999999E-2</v>
      </c>
      <c r="E25" s="25">
        <v>17.1465</v>
      </c>
      <c r="F25" s="25">
        <v>1.8339000000000001</v>
      </c>
      <c r="G25" s="25">
        <v>1.2102999999999999</v>
      </c>
      <c r="H25" s="25">
        <v>0</v>
      </c>
      <c r="I25" s="25">
        <v>32.184600000000003</v>
      </c>
      <c r="J25" s="25">
        <v>0.37540000000000001</v>
      </c>
      <c r="K25" s="25">
        <v>3.0700000000000002E-2</v>
      </c>
      <c r="L25" s="25">
        <v>4.3400000000000001E-2</v>
      </c>
      <c r="M25" s="25">
        <v>1.14E-2</v>
      </c>
      <c r="N25" s="25">
        <v>1.34E-2</v>
      </c>
      <c r="O25" s="25">
        <v>84.074299999999994</v>
      </c>
      <c r="P25" s="8" t="s">
        <v>60</v>
      </c>
      <c r="Q25" s="25" t="s">
        <v>169</v>
      </c>
      <c r="R25" s="25"/>
      <c r="S25" s="25"/>
    </row>
    <row r="26" spans="1:19">
      <c r="A26" s="85"/>
      <c r="B26" s="24">
        <v>3</v>
      </c>
      <c r="C26" s="25">
        <v>31.63</v>
      </c>
      <c r="D26" s="25">
        <v>6.6900000000000001E-2</v>
      </c>
      <c r="E26" s="25">
        <v>17.385400000000001</v>
      </c>
      <c r="F26" s="25">
        <v>2.3161999999999998</v>
      </c>
      <c r="G26" s="25">
        <v>1.4217</v>
      </c>
      <c r="H26" s="25">
        <v>3.5000000000000001E-3</v>
      </c>
      <c r="I26" s="25">
        <v>31.7514</v>
      </c>
      <c r="J26" s="25">
        <v>0.24709999999999999</v>
      </c>
      <c r="K26" s="25">
        <v>1.4500000000000001E-2</v>
      </c>
      <c r="L26" s="25">
        <v>4.8000000000000001E-2</v>
      </c>
      <c r="M26" s="25">
        <v>5.7000000000000002E-3</v>
      </c>
      <c r="N26" s="25">
        <v>5.4000000000000003E-3</v>
      </c>
      <c r="O26" s="25">
        <v>84.933499999999995</v>
      </c>
      <c r="P26" s="8" t="s">
        <v>60</v>
      </c>
      <c r="Q26" s="25" t="s">
        <v>169</v>
      </c>
      <c r="R26" s="25"/>
      <c r="S26" s="25"/>
    </row>
    <row r="27" spans="1:19">
      <c r="A27" s="85"/>
      <c r="B27" s="24">
        <v>4</v>
      </c>
      <c r="C27" s="25">
        <v>40.951500000000003</v>
      </c>
      <c r="D27" s="25">
        <v>0</v>
      </c>
      <c r="E27" s="25">
        <v>0.90920000000000001</v>
      </c>
      <c r="F27" s="25">
        <v>0.88229999999999997</v>
      </c>
      <c r="G27" s="25">
        <v>1.6432</v>
      </c>
      <c r="H27" s="25">
        <v>3.8800000000000001E-2</v>
      </c>
      <c r="I27" s="25">
        <v>37.714199999999998</v>
      </c>
      <c r="J27" s="25">
        <v>0.1767</v>
      </c>
      <c r="K27" s="25">
        <v>3.5700000000000003E-2</v>
      </c>
      <c r="L27" s="25">
        <v>6.4999999999999997E-3</v>
      </c>
      <c r="M27" s="25">
        <v>3.3999999999999998E-3</v>
      </c>
      <c r="N27" s="25">
        <v>1.0800000000000001E-2</v>
      </c>
      <c r="O27" s="25">
        <v>82.677899999999994</v>
      </c>
      <c r="P27" s="8" t="s">
        <v>128</v>
      </c>
      <c r="Q27" s="25" t="s">
        <v>169</v>
      </c>
      <c r="R27" s="25"/>
      <c r="S27" s="25"/>
    </row>
    <row r="28" spans="1:19">
      <c r="A28" s="85"/>
      <c r="B28" s="24">
        <v>5</v>
      </c>
      <c r="C28" s="25">
        <v>40.343499999999999</v>
      </c>
      <c r="D28" s="25">
        <v>0</v>
      </c>
      <c r="E28" s="25">
        <v>0.99619999999999997</v>
      </c>
      <c r="F28" s="25">
        <v>0.83320000000000005</v>
      </c>
      <c r="G28" s="25">
        <v>1.655</v>
      </c>
      <c r="H28" s="25">
        <v>0</v>
      </c>
      <c r="I28" s="25">
        <v>37.357399999999998</v>
      </c>
      <c r="J28" s="25">
        <v>0.48530000000000001</v>
      </c>
      <c r="K28" s="25">
        <v>7.0400000000000004E-2</v>
      </c>
      <c r="L28" s="25">
        <v>3.49E-2</v>
      </c>
      <c r="M28" s="25">
        <v>0</v>
      </c>
      <c r="N28" s="25">
        <v>2.4299999999999999E-2</v>
      </c>
      <c r="O28" s="25">
        <v>82.022000000000006</v>
      </c>
      <c r="P28" s="8" t="s">
        <v>128</v>
      </c>
      <c r="Q28" s="25" t="s">
        <v>169</v>
      </c>
      <c r="R28" s="25"/>
      <c r="S28" s="25"/>
    </row>
    <row r="29" spans="1:19"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Q29" s="25"/>
      <c r="R29" s="25"/>
      <c r="S29" s="25"/>
    </row>
    <row r="30" spans="1:19">
      <c r="A30" s="85" t="s">
        <v>126</v>
      </c>
      <c r="B30" s="24">
        <v>1</v>
      </c>
      <c r="C30" s="25">
        <v>29.259599999999999</v>
      </c>
      <c r="D30" s="25">
        <v>2.29E-2</v>
      </c>
      <c r="E30" s="25">
        <v>18.704599999999999</v>
      </c>
      <c r="F30" s="25">
        <v>3.4039000000000001</v>
      </c>
      <c r="G30" s="25">
        <v>0.51329999999999998</v>
      </c>
      <c r="H30" s="25">
        <v>4.9099999999999998E-2</v>
      </c>
      <c r="I30" s="25">
        <v>31.854600000000001</v>
      </c>
      <c r="J30" s="25">
        <v>3.6200000000000003E-2</v>
      </c>
      <c r="K30" s="25">
        <v>1.9599999999999999E-2</v>
      </c>
      <c r="L30" s="25">
        <v>5.8400000000000001E-2</v>
      </c>
      <c r="M30" s="25">
        <v>1.0999999999999999E-2</v>
      </c>
      <c r="N30" s="25">
        <v>1.3299999999999999E-2</v>
      </c>
      <c r="O30" s="25">
        <v>84.002899999999997</v>
      </c>
      <c r="P30" s="8" t="s">
        <v>60</v>
      </c>
      <c r="Q30" s="25" t="s">
        <v>169</v>
      </c>
      <c r="R30" s="25"/>
      <c r="S30" s="25"/>
    </row>
    <row r="31" spans="1:19">
      <c r="A31" s="85"/>
      <c r="B31" s="24">
        <v>2</v>
      </c>
      <c r="C31" s="25">
        <v>29.5306</v>
      </c>
      <c r="D31" s="25">
        <v>4.2299999999999997E-2</v>
      </c>
      <c r="E31" s="25">
        <v>18.4587</v>
      </c>
      <c r="F31" s="25">
        <v>2.8990999999999998</v>
      </c>
      <c r="G31" s="25">
        <v>1.597</v>
      </c>
      <c r="H31" s="25">
        <v>4.2099999999999999E-2</v>
      </c>
      <c r="I31" s="25">
        <v>31.0291</v>
      </c>
      <c r="J31" s="25">
        <v>0</v>
      </c>
      <c r="K31" s="25">
        <v>1.09E-2</v>
      </c>
      <c r="L31" s="25">
        <v>8.6999999999999994E-3</v>
      </c>
      <c r="M31" s="25">
        <v>0</v>
      </c>
      <c r="N31" s="25">
        <v>1.0699999999999999E-2</v>
      </c>
      <c r="O31" s="25">
        <v>83.721400000000003</v>
      </c>
      <c r="P31" s="8" t="s">
        <v>60</v>
      </c>
      <c r="Q31" s="25" t="s">
        <v>169</v>
      </c>
      <c r="R31" s="25"/>
      <c r="S31" s="25"/>
    </row>
    <row r="33" spans="1:19" s="13" customFormat="1">
      <c r="A33" s="8" t="s">
        <v>58</v>
      </c>
      <c r="B33" s="24">
        <v>1</v>
      </c>
      <c r="C33" s="25">
        <v>32.747199999999999</v>
      </c>
      <c r="D33" s="25"/>
      <c r="E33" s="25">
        <v>11.718299999999999</v>
      </c>
      <c r="F33" s="25">
        <v>4.0263</v>
      </c>
      <c r="G33" s="25">
        <v>1.5421</v>
      </c>
      <c r="H33" s="25"/>
      <c r="I33" s="25">
        <v>33.773800000000001</v>
      </c>
      <c r="J33" s="25">
        <v>0.626</v>
      </c>
      <c r="K33" s="25">
        <v>3.9199999999999999E-2</v>
      </c>
      <c r="L33" s="25">
        <v>0</v>
      </c>
      <c r="M33" s="25"/>
      <c r="N33" s="25">
        <v>7.4999999999999997E-3</v>
      </c>
      <c r="O33" s="26">
        <v>84.480500000000006</v>
      </c>
      <c r="P33" s="8" t="s">
        <v>60</v>
      </c>
      <c r="Q33" s="25" t="s">
        <v>124</v>
      </c>
    </row>
    <row r="34" spans="1:19" s="13" customFormat="1">
      <c r="B34" s="24">
        <v>2</v>
      </c>
      <c r="C34" s="25">
        <v>32.744900000000001</v>
      </c>
      <c r="D34" s="25"/>
      <c r="E34" s="25">
        <v>13.9735</v>
      </c>
      <c r="F34" s="25">
        <v>3.0373999999999999</v>
      </c>
      <c r="G34" s="25">
        <v>1.3366</v>
      </c>
      <c r="H34" s="25" t="s">
        <v>86</v>
      </c>
      <c r="I34" s="25">
        <v>33.371600000000001</v>
      </c>
      <c r="J34" s="25">
        <v>0.1479</v>
      </c>
      <c r="K34" s="25">
        <v>4.8099999999999997E-2</v>
      </c>
      <c r="L34" s="25">
        <v>2.07E-2</v>
      </c>
      <c r="M34" s="25">
        <v>2.0400000000000001E-2</v>
      </c>
      <c r="N34" s="25"/>
      <c r="O34" s="26">
        <v>84.704700000000003</v>
      </c>
      <c r="P34" s="8" t="s">
        <v>60</v>
      </c>
      <c r="Q34" s="25" t="s">
        <v>124</v>
      </c>
    </row>
    <row r="35" spans="1:19" s="13" customFormat="1">
      <c r="B35" s="24">
        <v>3</v>
      </c>
      <c r="C35" s="25">
        <v>32.9315</v>
      </c>
      <c r="D35" s="25">
        <v>6.08E-2</v>
      </c>
      <c r="E35" s="25">
        <v>12.221</v>
      </c>
      <c r="F35" s="25">
        <v>3.5268000000000002</v>
      </c>
      <c r="G35" s="25">
        <v>1.7001999999999999</v>
      </c>
      <c r="H35" s="25">
        <v>5.3900000000000003E-2</v>
      </c>
      <c r="I35" s="25">
        <v>32.237000000000002</v>
      </c>
      <c r="J35" s="25">
        <v>0.13650000000000001</v>
      </c>
      <c r="K35" s="25">
        <v>6.6500000000000004E-2</v>
      </c>
      <c r="L35" s="25">
        <v>5.1200000000000002E-2</v>
      </c>
      <c r="M35" s="25"/>
      <c r="N35" s="25">
        <v>1.7600000000000001E-2</v>
      </c>
      <c r="O35" s="26">
        <v>83.003100000000003</v>
      </c>
      <c r="P35" s="8" t="s">
        <v>60</v>
      </c>
      <c r="Q35" s="25" t="s">
        <v>124</v>
      </c>
    </row>
    <row r="36" spans="1:19">
      <c r="B36" s="24">
        <v>4</v>
      </c>
      <c r="C36" s="25">
        <v>31.361599999999999</v>
      </c>
      <c r="D36" s="25">
        <v>2.2700000000000001E-2</v>
      </c>
      <c r="E36" s="25">
        <v>15.463699999999999</v>
      </c>
      <c r="F36" s="25">
        <v>3.2132000000000001</v>
      </c>
      <c r="G36" s="25">
        <v>1.5001</v>
      </c>
      <c r="H36" s="25">
        <v>7.2099999999999997E-2</v>
      </c>
      <c r="I36" s="25">
        <v>33.461300000000001</v>
      </c>
      <c r="J36" s="25">
        <v>0.18459999999999999</v>
      </c>
      <c r="K36" s="25" t="s">
        <v>86</v>
      </c>
      <c r="L36" s="25"/>
      <c r="M36" s="25" t="s">
        <v>86</v>
      </c>
      <c r="N36" s="25"/>
      <c r="O36" s="26">
        <v>85.356200000000001</v>
      </c>
      <c r="P36" s="8" t="s">
        <v>60</v>
      </c>
      <c r="Q36" s="25" t="s">
        <v>124</v>
      </c>
    </row>
    <row r="37" spans="1:19" s="13" customFormat="1">
      <c r="B37" s="24">
        <v>5</v>
      </c>
      <c r="C37" s="25">
        <v>31.363</v>
      </c>
      <c r="D37" s="25">
        <v>1.3899999999999999E-2</v>
      </c>
      <c r="E37" s="25">
        <v>15.273999999999999</v>
      </c>
      <c r="F37" s="25">
        <v>5.0404</v>
      </c>
      <c r="G37" s="25">
        <v>0.91120000000000001</v>
      </c>
      <c r="H37" s="25">
        <v>6.6799999999999998E-2</v>
      </c>
      <c r="I37" s="25">
        <v>33.191600000000001</v>
      </c>
      <c r="J37" s="25">
        <v>0.19270000000000001</v>
      </c>
      <c r="K37" s="25"/>
      <c r="L37" s="25"/>
      <c r="M37" s="25"/>
      <c r="N37" s="25" t="s">
        <v>86</v>
      </c>
      <c r="O37" s="26">
        <v>86.125500000000002</v>
      </c>
      <c r="P37" s="8" t="s">
        <v>60</v>
      </c>
      <c r="Q37" s="25" t="s">
        <v>124</v>
      </c>
    </row>
    <row r="38" spans="1:19" s="13" customFormat="1">
      <c r="B38" s="24">
        <v>6</v>
      </c>
      <c r="C38" s="25">
        <v>31.409700000000001</v>
      </c>
      <c r="D38" s="25">
        <v>4.5600000000000002E-2</v>
      </c>
      <c r="E38" s="25">
        <v>14.790800000000001</v>
      </c>
      <c r="F38" s="25">
        <v>5.0911999999999997</v>
      </c>
      <c r="G38" s="25">
        <v>1.2765</v>
      </c>
      <c r="H38" s="25">
        <v>2.81E-2</v>
      </c>
      <c r="I38" s="25">
        <v>33.11</v>
      </c>
      <c r="J38" s="25">
        <v>0.41830000000000001</v>
      </c>
      <c r="K38" s="25">
        <v>8.2000000000000007E-3</v>
      </c>
      <c r="L38" s="25"/>
      <c r="M38" s="25"/>
      <c r="N38" s="25"/>
      <c r="O38" s="26">
        <v>86.210700000000003</v>
      </c>
      <c r="P38" s="8" t="s">
        <v>60</v>
      </c>
      <c r="Q38" s="25" t="s">
        <v>124</v>
      </c>
    </row>
    <row r="39" spans="1:19">
      <c r="B39" s="24">
        <v>7</v>
      </c>
      <c r="C39" s="25">
        <v>35.462800000000001</v>
      </c>
      <c r="D39" s="25">
        <v>2.7900000000000001E-2</v>
      </c>
      <c r="E39" s="25">
        <v>4.3182</v>
      </c>
      <c r="F39" s="25">
        <v>7.8163</v>
      </c>
      <c r="G39" s="25">
        <v>5.0278</v>
      </c>
      <c r="H39" s="25">
        <v>0.22889999999999999</v>
      </c>
      <c r="I39" s="25">
        <v>34.162799999999997</v>
      </c>
      <c r="J39" s="25">
        <v>0.13139999999999999</v>
      </c>
      <c r="K39" s="25">
        <v>5.4300000000000001E-2</v>
      </c>
      <c r="L39" s="25">
        <v>2.3599999999999999E-2</v>
      </c>
      <c r="M39" s="25">
        <v>5.7999999999999996E-3</v>
      </c>
      <c r="N39" s="25">
        <v>0</v>
      </c>
      <c r="O39" s="26">
        <v>87.352199999999996</v>
      </c>
      <c r="P39" s="8" t="s">
        <v>60</v>
      </c>
      <c r="Q39" s="25" t="s">
        <v>124</v>
      </c>
      <c r="R39" s="25"/>
      <c r="S39" s="25"/>
    </row>
    <row r="40" spans="1:19">
      <c r="B40" s="24">
        <v>8</v>
      </c>
      <c r="C40" s="25">
        <v>35.436</v>
      </c>
      <c r="D40" s="25">
        <v>6.1800000000000001E-2</v>
      </c>
      <c r="E40" s="25">
        <v>7.1063000000000001</v>
      </c>
      <c r="F40" s="25">
        <v>3.0592000000000001</v>
      </c>
      <c r="G40" s="25">
        <v>1.9428000000000001</v>
      </c>
      <c r="H40" s="25">
        <v>6.1600000000000002E-2</v>
      </c>
      <c r="I40" s="25">
        <v>36.576700000000002</v>
      </c>
      <c r="J40" s="25">
        <v>0.1072</v>
      </c>
      <c r="K40" s="25">
        <v>5.5199999999999999E-2</v>
      </c>
      <c r="L40" s="25">
        <v>0</v>
      </c>
      <c r="M40" s="25">
        <v>6.0000000000000001E-3</v>
      </c>
      <c r="N40" s="25">
        <v>1.34E-2</v>
      </c>
      <c r="O40" s="26">
        <v>84.613500000000002</v>
      </c>
      <c r="P40" s="8" t="s">
        <v>60</v>
      </c>
      <c r="Q40" s="25" t="s">
        <v>124</v>
      </c>
      <c r="R40" s="25"/>
      <c r="S40" s="25"/>
    </row>
    <row r="41" spans="1:19">
      <c r="B41" s="24">
        <v>9</v>
      </c>
      <c r="C41" s="25">
        <v>47.448300000000003</v>
      </c>
      <c r="D41" s="25">
        <v>0.30680000000000002</v>
      </c>
      <c r="E41" s="25">
        <v>9.4566999999999997</v>
      </c>
      <c r="F41" s="25">
        <v>3.1753</v>
      </c>
      <c r="G41" s="25">
        <v>1.6825000000000001</v>
      </c>
      <c r="H41" s="25">
        <v>4.4200000000000003E-2</v>
      </c>
      <c r="I41" s="25">
        <v>20.320699999999999</v>
      </c>
      <c r="J41" s="25">
        <v>0.1055</v>
      </c>
      <c r="K41" s="25">
        <v>11.5733</v>
      </c>
      <c r="L41" s="25">
        <v>2.4466999999999999</v>
      </c>
      <c r="M41" s="25">
        <v>0.14249999999999999</v>
      </c>
      <c r="N41" s="25">
        <v>1.3100000000000001E-2</v>
      </c>
      <c r="O41" s="26">
        <v>96.767099999999999</v>
      </c>
      <c r="P41" s="8" t="s">
        <v>127</v>
      </c>
      <c r="Q41" s="25" t="s">
        <v>124</v>
      </c>
      <c r="R41" s="25"/>
      <c r="S41" s="25"/>
    </row>
    <row r="42" spans="1:19">
      <c r="B42" s="24">
        <v>10</v>
      </c>
      <c r="C42" s="25">
        <v>47.074100000000001</v>
      </c>
      <c r="D42" s="25">
        <v>0.3649</v>
      </c>
      <c r="E42" s="25">
        <v>9.2649000000000008</v>
      </c>
      <c r="F42" s="25">
        <v>3.3656999999999999</v>
      </c>
      <c r="G42" s="25">
        <v>1.9933000000000001</v>
      </c>
      <c r="H42" s="25">
        <v>5.3E-3</v>
      </c>
      <c r="I42" s="25">
        <v>19.971499999999999</v>
      </c>
      <c r="J42" s="25">
        <v>0.1792</v>
      </c>
      <c r="K42" s="25">
        <v>11.3756</v>
      </c>
      <c r="L42" s="25">
        <v>2.6656</v>
      </c>
      <c r="M42" s="25">
        <v>9.7000000000000003E-2</v>
      </c>
      <c r="N42" s="25">
        <v>1.3100000000000001E-2</v>
      </c>
      <c r="O42" s="26">
        <v>96.460599999999999</v>
      </c>
      <c r="P42" s="8" t="s">
        <v>127</v>
      </c>
      <c r="Q42" s="25" t="s">
        <v>124</v>
      </c>
      <c r="R42" s="25"/>
      <c r="S42" s="25"/>
    </row>
    <row r="43" spans="1:19">
      <c r="B43" s="24">
        <v>11</v>
      </c>
      <c r="C43" s="25">
        <v>48.225200000000001</v>
      </c>
      <c r="D43" s="25">
        <v>0.33229999999999998</v>
      </c>
      <c r="E43" s="25">
        <v>9.0188000000000006</v>
      </c>
      <c r="F43" s="25">
        <v>3.0809000000000002</v>
      </c>
      <c r="G43" s="25">
        <v>2.0842999999999998</v>
      </c>
      <c r="H43" s="25">
        <v>3.8800000000000001E-2</v>
      </c>
      <c r="I43" s="25">
        <v>20.430399999999999</v>
      </c>
      <c r="J43" s="25">
        <v>0.16769999999999999</v>
      </c>
      <c r="K43" s="25">
        <v>11.7255</v>
      </c>
      <c r="L43" s="25">
        <v>2.7606000000000002</v>
      </c>
      <c r="M43" s="25">
        <v>9.4399999999999998E-2</v>
      </c>
      <c r="N43" s="25">
        <v>2.87E-2</v>
      </c>
      <c r="O43" s="26">
        <v>98.061400000000006</v>
      </c>
      <c r="P43" s="8" t="s">
        <v>127</v>
      </c>
      <c r="Q43" s="25" t="s">
        <v>124</v>
      </c>
      <c r="R43" s="25"/>
      <c r="S43" s="25"/>
    </row>
    <row r="44" spans="1:19">
      <c r="B44" s="24">
        <v>12</v>
      </c>
      <c r="C44" s="25">
        <v>58.561599999999999</v>
      </c>
      <c r="D44" s="25">
        <v>2.6100000000000002E-2</v>
      </c>
      <c r="E44" s="25">
        <v>0.32919999999999999</v>
      </c>
      <c r="F44" s="25">
        <v>1.0258</v>
      </c>
      <c r="G44" s="25">
        <v>3.1076999999999999</v>
      </c>
      <c r="H44" s="25">
        <v>5.8299999999999998E-2</v>
      </c>
      <c r="I44" s="25">
        <v>36.207999999999998</v>
      </c>
      <c r="J44" s="25">
        <v>0.1008</v>
      </c>
      <c r="K44" s="25">
        <v>0.3478</v>
      </c>
      <c r="L44" s="25">
        <v>0</v>
      </c>
      <c r="M44" s="25">
        <v>0</v>
      </c>
      <c r="N44" s="25">
        <v>0</v>
      </c>
      <c r="O44" s="26">
        <v>99.793800000000005</v>
      </c>
      <c r="P44" s="8" t="s">
        <v>123</v>
      </c>
      <c r="Q44" s="25" t="s">
        <v>124</v>
      </c>
      <c r="R44" s="25"/>
      <c r="S44" s="25"/>
    </row>
    <row r="45" spans="1:19">
      <c r="B45" s="24">
        <v>13</v>
      </c>
      <c r="C45" s="25">
        <v>39.7239</v>
      </c>
      <c r="D45" s="25">
        <v>2.75E-2</v>
      </c>
      <c r="E45" s="25">
        <v>4.2923999999999998</v>
      </c>
      <c r="F45" s="25">
        <v>2.5566</v>
      </c>
      <c r="G45" s="25">
        <v>2.1124999999999998</v>
      </c>
      <c r="H45" s="25">
        <v>7.7499999999999999E-2</v>
      </c>
      <c r="I45" s="25">
        <v>36.576700000000002</v>
      </c>
      <c r="J45" s="25">
        <v>0.312</v>
      </c>
      <c r="K45" s="25">
        <v>6.0100000000000001E-2</v>
      </c>
      <c r="L45" s="25">
        <v>7.0900000000000005E-2</v>
      </c>
      <c r="M45" s="25">
        <v>7.0900000000000005E-2</v>
      </c>
      <c r="N45" s="25">
        <v>0</v>
      </c>
      <c r="O45" s="26">
        <v>86.012699999999995</v>
      </c>
      <c r="P45" s="8" t="s">
        <v>128</v>
      </c>
      <c r="Q45" s="25" t="s">
        <v>124</v>
      </c>
      <c r="R45" s="25"/>
      <c r="S45" s="25"/>
    </row>
    <row r="46" spans="1:19">
      <c r="B46" s="24">
        <v>14</v>
      </c>
      <c r="C46" s="25">
        <v>42.342100000000002</v>
      </c>
      <c r="D46" s="25">
        <v>2.1600000000000001E-2</v>
      </c>
      <c r="E46" s="25">
        <v>1.0661</v>
      </c>
      <c r="F46" s="25">
        <v>1.1637</v>
      </c>
      <c r="G46" s="25">
        <v>2.4005000000000001</v>
      </c>
      <c r="H46" s="25">
        <v>0.13769999999999999</v>
      </c>
      <c r="I46" s="25">
        <v>37.304699999999997</v>
      </c>
      <c r="J46" s="25">
        <v>0.29110000000000003</v>
      </c>
      <c r="K46" s="25">
        <v>5.8500000000000003E-2</v>
      </c>
      <c r="L46" s="25">
        <v>3.3099999999999997E-2</v>
      </c>
      <c r="M46" s="25">
        <v>0</v>
      </c>
      <c r="N46" s="25">
        <v>5.4000000000000003E-3</v>
      </c>
      <c r="O46" s="26">
        <v>84.884699999999995</v>
      </c>
      <c r="P46" s="8" t="s">
        <v>128</v>
      </c>
      <c r="Q46" s="25" t="s">
        <v>124</v>
      </c>
      <c r="R46" s="25"/>
      <c r="S46" s="25"/>
    </row>
    <row r="47" spans="1:19">
      <c r="B47" s="24">
        <v>15</v>
      </c>
      <c r="C47" s="25">
        <v>39.596299999999999</v>
      </c>
      <c r="D47" s="25">
        <v>0</v>
      </c>
      <c r="E47" s="25">
        <v>2.3393000000000002</v>
      </c>
      <c r="F47" s="25">
        <v>2.8045</v>
      </c>
      <c r="G47" s="25">
        <v>2.6456</v>
      </c>
      <c r="H47" s="25">
        <v>5.6399999999999999E-2</v>
      </c>
      <c r="I47" s="25">
        <v>36.7346</v>
      </c>
      <c r="J47" s="25">
        <v>0.21299999999999999</v>
      </c>
      <c r="K47" s="25">
        <v>2.9100000000000001E-2</v>
      </c>
      <c r="L47" s="25">
        <v>2.9000000000000001E-2</v>
      </c>
      <c r="M47" s="25">
        <v>0</v>
      </c>
      <c r="N47" s="25">
        <v>5.0900000000000001E-2</v>
      </c>
      <c r="O47" s="26">
        <v>84.5792</v>
      </c>
      <c r="P47" s="8" t="s">
        <v>128</v>
      </c>
      <c r="Q47" s="25" t="s">
        <v>124</v>
      </c>
      <c r="R47" s="25"/>
      <c r="S47" s="25"/>
    </row>
    <row r="48" spans="1:19">
      <c r="B48" s="24">
        <v>16</v>
      </c>
      <c r="C48" s="25">
        <v>41.512500000000003</v>
      </c>
      <c r="D48" s="25">
        <v>0</v>
      </c>
      <c r="E48" s="25">
        <v>0.26200000000000001</v>
      </c>
      <c r="F48" s="25">
        <v>1.4638</v>
      </c>
      <c r="G48" s="25">
        <v>2.2921</v>
      </c>
      <c r="H48" s="25">
        <v>0.11459999999999999</v>
      </c>
      <c r="I48" s="25">
        <v>36.828000000000003</v>
      </c>
      <c r="J48" s="25">
        <v>0.43959999999999999</v>
      </c>
      <c r="K48" s="25">
        <v>6.54E-2</v>
      </c>
      <c r="L48" s="25">
        <v>7.5200000000000003E-2</v>
      </c>
      <c r="M48" s="25">
        <v>2.6599999999999999E-2</v>
      </c>
      <c r="N48" s="25">
        <v>0</v>
      </c>
      <c r="O48" s="26">
        <v>83.242500000000007</v>
      </c>
      <c r="P48" s="8" t="s">
        <v>128</v>
      </c>
      <c r="Q48" s="25" t="s">
        <v>124</v>
      </c>
      <c r="R48" s="25"/>
      <c r="S48" s="25"/>
    </row>
    <row r="49" spans="1:19">
      <c r="B49" s="24">
        <v>17</v>
      </c>
      <c r="C49" s="25">
        <v>40.211799999999997</v>
      </c>
      <c r="D49" s="25">
        <v>3.5000000000000003E-2</v>
      </c>
      <c r="E49" s="25">
        <v>2.0501999999999998</v>
      </c>
      <c r="F49" s="25">
        <v>2.3807999999999998</v>
      </c>
      <c r="G49" s="25">
        <v>3.0857000000000001</v>
      </c>
      <c r="H49" s="25">
        <v>0.24660000000000001</v>
      </c>
      <c r="I49" s="25">
        <v>36.621200000000002</v>
      </c>
      <c r="J49" s="25">
        <v>0.1701</v>
      </c>
      <c r="K49" s="25">
        <v>8.3199999999999996E-2</v>
      </c>
      <c r="L49" s="25">
        <v>3.1300000000000001E-2</v>
      </c>
      <c r="M49" s="25">
        <v>8.8000000000000005E-3</v>
      </c>
      <c r="N49" s="25">
        <v>8.0000000000000002E-3</v>
      </c>
      <c r="O49" s="26">
        <v>85.005300000000005</v>
      </c>
      <c r="P49" s="8" t="s">
        <v>128</v>
      </c>
      <c r="Q49" s="25" t="s">
        <v>124</v>
      </c>
      <c r="R49" s="25"/>
      <c r="S49" s="25"/>
    </row>
    <row r="50" spans="1:19" s="13" customFormat="1">
      <c r="O50" s="31"/>
      <c r="P50" s="8"/>
    </row>
    <row r="51" spans="1:19">
      <c r="A51" s="8" t="s">
        <v>120</v>
      </c>
      <c r="B51" s="24">
        <v>1</v>
      </c>
      <c r="C51" s="25">
        <v>30.592500000000001</v>
      </c>
      <c r="D51" s="25">
        <v>4.4999999999999997E-3</v>
      </c>
      <c r="E51" s="25">
        <v>16.7422</v>
      </c>
      <c r="F51" s="25">
        <v>1.6642999999999999</v>
      </c>
      <c r="G51" s="25">
        <v>1.2515000000000001</v>
      </c>
      <c r="H51" s="25">
        <v>2.81E-2</v>
      </c>
      <c r="I51" s="25">
        <v>31.849599999999999</v>
      </c>
      <c r="J51" s="25">
        <v>0.17269999999999999</v>
      </c>
      <c r="K51" s="25">
        <v>1.32E-2</v>
      </c>
      <c r="L51" s="25">
        <v>1.5100000000000001E-2</v>
      </c>
      <c r="M51" s="25">
        <v>1.2800000000000001E-2</v>
      </c>
      <c r="N51" s="25">
        <v>0</v>
      </c>
      <c r="O51" s="25">
        <v>82.366600000000005</v>
      </c>
      <c r="P51" s="8" t="s">
        <v>60</v>
      </c>
      <c r="Q51" s="25" t="s">
        <v>169</v>
      </c>
      <c r="R51" s="25"/>
      <c r="S51" s="25"/>
    </row>
    <row r="52" spans="1:19">
      <c r="B52" s="24">
        <v>2</v>
      </c>
      <c r="C52" s="25">
        <v>41.199300000000001</v>
      </c>
      <c r="D52" s="25">
        <v>0</v>
      </c>
      <c r="E52" s="25">
        <v>1.8192999999999999</v>
      </c>
      <c r="F52" s="25">
        <v>1.1477999999999999</v>
      </c>
      <c r="G52" s="25">
        <v>2.9439000000000002</v>
      </c>
      <c r="H52" s="25">
        <v>3.5200000000000002E-2</v>
      </c>
      <c r="I52" s="25">
        <v>35.408799999999999</v>
      </c>
      <c r="J52" s="25">
        <v>0.44879999999999998</v>
      </c>
      <c r="K52" s="25">
        <v>0.12520000000000001</v>
      </c>
      <c r="L52" s="25">
        <v>1.78E-2</v>
      </c>
      <c r="M52" s="25">
        <v>1.95E-2</v>
      </c>
      <c r="N52" s="25">
        <v>0</v>
      </c>
      <c r="O52" s="25">
        <v>83.195499999999996</v>
      </c>
      <c r="P52" s="8" t="s">
        <v>128</v>
      </c>
      <c r="Q52" s="25" t="s">
        <v>169</v>
      </c>
      <c r="R52" s="25"/>
      <c r="S52" s="25"/>
    </row>
    <row r="53" spans="1:19">
      <c r="R53" s="8"/>
    </row>
    <row r="54" spans="1:19">
      <c r="A54" s="8" t="s">
        <v>121</v>
      </c>
      <c r="B54" s="24">
        <v>1</v>
      </c>
      <c r="C54" s="25">
        <v>35.385599999999997</v>
      </c>
      <c r="D54" s="25">
        <v>1.7100000000000001E-2</v>
      </c>
      <c r="E54" s="25">
        <v>9.9717000000000002</v>
      </c>
      <c r="F54" s="25">
        <v>1.2583</v>
      </c>
      <c r="G54" s="25">
        <v>2.0514999999999999</v>
      </c>
      <c r="H54" s="25">
        <v>1.5900000000000001E-2</v>
      </c>
      <c r="I54" s="25">
        <v>35.899700000000003</v>
      </c>
      <c r="J54" s="25">
        <v>0.1704</v>
      </c>
      <c r="K54" s="25">
        <v>2.1499999999999998E-2</v>
      </c>
      <c r="L54" s="25">
        <v>0</v>
      </c>
      <c r="M54" s="25">
        <v>6.4999999999999997E-3</v>
      </c>
      <c r="N54" s="25">
        <v>2.7000000000000001E-3</v>
      </c>
      <c r="O54" s="25">
        <v>84.944500000000005</v>
      </c>
      <c r="P54" s="8" t="s">
        <v>60</v>
      </c>
      <c r="Q54" s="25" t="s">
        <v>169</v>
      </c>
      <c r="R54" s="25"/>
      <c r="S54" s="25"/>
    </row>
    <row r="55" spans="1:19">
      <c r="B55" s="24">
        <v>2</v>
      </c>
      <c r="C55" s="25">
        <v>36.354799999999997</v>
      </c>
      <c r="D55" s="25">
        <v>0</v>
      </c>
      <c r="E55" s="25">
        <v>7.1512000000000002</v>
      </c>
      <c r="F55" s="25">
        <v>2.7452000000000001</v>
      </c>
      <c r="G55" s="25">
        <v>2.4832999999999998</v>
      </c>
      <c r="H55" s="25">
        <v>3.3500000000000002E-2</v>
      </c>
      <c r="I55" s="25">
        <v>35.448799999999999</v>
      </c>
      <c r="J55" s="25">
        <v>0.30220000000000002</v>
      </c>
      <c r="K55" s="25">
        <v>5.0700000000000002E-2</v>
      </c>
      <c r="L55" s="25">
        <v>0</v>
      </c>
      <c r="M55" s="25">
        <v>2.46E-2</v>
      </c>
      <c r="N55" s="25">
        <v>8.0000000000000002E-3</v>
      </c>
      <c r="O55" s="25">
        <v>84.648099999999999</v>
      </c>
      <c r="P55" s="8" t="s">
        <v>60</v>
      </c>
      <c r="Q55" s="25" t="s">
        <v>169</v>
      </c>
      <c r="R55" s="25"/>
      <c r="S55" s="25"/>
    </row>
    <row r="56" spans="1:19">
      <c r="B56" s="24">
        <v>3</v>
      </c>
      <c r="C56" s="25">
        <v>35.082900000000002</v>
      </c>
      <c r="D56" s="25">
        <v>0</v>
      </c>
      <c r="E56" s="25">
        <v>8.8137000000000008</v>
      </c>
      <c r="F56" s="25">
        <v>2.8083999999999998</v>
      </c>
      <c r="G56" s="25">
        <v>1.9233</v>
      </c>
      <c r="H56" s="25">
        <v>0</v>
      </c>
      <c r="I56" s="25">
        <v>34.544899999999998</v>
      </c>
      <c r="J56" s="25">
        <v>0.1701</v>
      </c>
      <c r="K56" s="25">
        <v>7.2700000000000001E-2</v>
      </c>
      <c r="L56" s="25">
        <v>1.0999999999999999E-2</v>
      </c>
      <c r="M56" s="25">
        <v>0</v>
      </c>
      <c r="N56" s="25">
        <v>0</v>
      </c>
      <c r="O56" s="25">
        <v>83.461299999999994</v>
      </c>
      <c r="P56" s="8" t="s">
        <v>60</v>
      </c>
      <c r="Q56" s="25" t="s">
        <v>169</v>
      </c>
      <c r="R56" s="25"/>
      <c r="S56" s="25"/>
    </row>
    <row r="57" spans="1:19">
      <c r="B57" s="24">
        <v>4</v>
      </c>
      <c r="C57" s="25">
        <v>36.1584</v>
      </c>
      <c r="D57" s="25">
        <v>0</v>
      </c>
      <c r="E57" s="25">
        <v>6.9919000000000002</v>
      </c>
      <c r="F57" s="25">
        <v>2.1926000000000001</v>
      </c>
      <c r="G57" s="25">
        <v>2.0192000000000001</v>
      </c>
      <c r="H57" s="25">
        <v>3.6999999999999998E-2</v>
      </c>
      <c r="I57" s="25">
        <v>35.982900000000001</v>
      </c>
      <c r="J57" s="25">
        <v>0.17519999999999999</v>
      </c>
      <c r="K57" s="25">
        <v>1.6999999999999999E-3</v>
      </c>
      <c r="L57" s="25">
        <v>0</v>
      </c>
      <c r="M57" s="25">
        <v>0</v>
      </c>
      <c r="N57" s="25">
        <v>2.69E-2</v>
      </c>
      <c r="O57" s="25">
        <v>83.642399999999995</v>
      </c>
      <c r="P57" s="8" t="s">
        <v>60</v>
      </c>
      <c r="Q57" s="25" t="s">
        <v>169</v>
      </c>
      <c r="R57" s="25"/>
      <c r="S57" s="25"/>
    </row>
    <row r="58" spans="1:19">
      <c r="B58" s="24">
        <v>5</v>
      </c>
      <c r="C58" s="25">
        <v>55.630600000000001</v>
      </c>
      <c r="D58" s="25">
        <v>0</v>
      </c>
      <c r="E58" s="25">
        <v>1.1656</v>
      </c>
      <c r="F58" s="25">
        <v>0.51329999999999998</v>
      </c>
      <c r="G58" s="25">
        <v>1.625</v>
      </c>
      <c r="H58" s="25">
        <v>0</v>
      </c>
      <c r="I58" s="25">
        <v>31.1112</v>
      </c>
      <c r="J58" s="25">
        <v>0.56879999999999997</v>
      </c>
      <c r="K58" s="25">
        <v>7.7499999999999999E-2</v>
      </c>
      <c r="L58" s="25">
        <v>4.6600000000000003E-2</v>
      </c>
      <c r="M58" s="25">
        <v>0</v>
      </c>
      <c r="N58" s="25">
        <v>5.4999999999999997E-3</v>
      </c>
      <c r="O58" s="25">
        <v>90.834500000000006</v>
      </c>
      <c r="P58" s="32" t="s">
        <v>161</v>
      </c>
      <c r="Q58" s="25" t="s">
        <v>169</v>
      </c>
      <c r="R58" s="25"/>
      <c r="S58" s="25"/>
    </row>
    <row r="59" spans="1:19">
      <c r="B59" s="24">
        <v>6</v>
      </c>
      <c r="C59" s="25">
        <v>55.058799999999998</v>
      </c>
      <c r="D59" s="25">
        <v>4.3499999999999997E-2</v>
      </c>
      <c r="E59" s="25">
        <v>1.8206</v>
      </c>
      <c r="F59" s="25">
        <v>0.58140000000000003</v>
      </c>
      <c r="G59" s="25">
        <v>1.54</v>
      </c>
      <c r="H59" s="25">
        <v>0</v>
      </c>
      <c r="I59" s="25">
        <v>31.0046</v>
      </c>
      <c r="J59" s="25">
        <v>0.53739999999999999</v>
      </c>
      <c r="K59" s="25">
        <v>7.1499999999999994E-2</v>
      </c>
      <c r="L59" s="25">
        <v>8.6499999999999994E-2</v>
      </c>
      <c r="M59" s="25">
        <v>2.3800000000000002E-2</v>
      </c>
      <c r="N59" s="25">
        <v>1.6400000000000001E-2</v>
      </c>
      <c r="O59" s="25">
        <v>90.828699999999998</v>
      </c>
      <c r="P59" s="32" t="s">
        <v>161</v>
      </c>
      <c r="Q59" s="25" t="s">
        <v>169</v>
      </c>
      <c r="R59" s="25"/>
      <c r="S59" s="25"/>
    </row>
    <row r="60" spans="1:19">
      <c r="B60" s="24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Q60" s="25"/>
      <c r="R60" s="25"/>
      <c r="S60" s="25"/>
    </row>
    <row r="61" spans="1:19">
      <c r="A61" s="8" t="s">
        <v>122</v>
      </c>
      <c r="B61" s="24">
        <v>1</v>
      </c>
      <c r="C61" s="25">
        <v>42.426900000000003</v>
      </c>
      <c r="D61" s="25">
        <v>0</v>
      </c>
      <c r="E61" s="25">
        <v>0.99709999999999999</v>
      </c>
      <c r="F61" s="25">
        <v>1.0683</v>
      </c>
      <c r="G61" s="25">
        <v>4.4287999999999998</v>
      </c>
      <c r="H61" s="25">
        <v>1.41E-2</v>
      </c>
      <c r="I61" s="25">
        <v>35.4893</v>
      </c>
      <c r="J61" s="25">
        <v>0.53939999999999999</v>
      </c>
      <c r="K61" s="25">
        <v>0.1744</v>
      </c>
      <c r="L61" s="25">
        <v>4.7600000000000003E-2</v>
      </c>
      <c r="M61" s="25">
        <v>0</v>
      </c>
      <c r="N61" s="25">
        <v>1.35E-2</v>
      </c>
      <c r="O61" s="25">
        <v>85.316599999999994</v>
      </c>
      <c r="P61" s="8" t="s">
        <v>128</v>
      </c>
      <c r="Q61" s="25" t="s">
        <v>169</v>
      </c>
      <c r="R61" s="25"/>
      <c r="S61" s="25"/>
    </row>
    <row r="62" spans="1:19">
      <c r="B62" s="24">
        <v>2</v>
      </c>
      <c r="C62" s="25">
        <v>41.960299999999997</v>
      </c>
      <c r="D62" s="25">
        <v>6.9699999999999998E-2</v>
      </c>
      <c r="E62" s="25">
        <v>1.1529</v>
      </c>
      <c r="F62" s="25">
        <v>1.3018000000000001</v>
      </c>
      <c r="G62" s="25">
        <v>4.4386000000000001</v>
      </c>
      <c r="H62" s="25">
        <v>0</v>
      </c>
      <c r="I62" s="25">
        <v>35.5169</v>
      </c>
      <c r="J62" s="25">
        <v>0.54800000000000004</v>
      </c>
      <c r="K62" s="25">
        <v>0.2472</v>
      </c>
      <c r="L62" s="25">
        <v>2.0500000000000001E-2</v>
      </c>
      <c r="M62" s="25">
        <v>4.7000000000000002E-3</v>
      </c>
      <c r="N62" s="25">
        <v>0</v>
      </c>
      <c r="O62" s="25">
        <v>85.3108</v>
      </c>
      <c r="P62" s="8" t="s">
        <v>128</v>
      </c>
      <c r="Q62" s="25" t="s">
        <v>169</v>
      </c>
      <c r="R62" s="25"/>
      <c r="S62" s="25"/>
    </row>
    <row r="63" spans="1:19">
      <c r="B63" s="24">
        <v>3</v>
      </c>
      <c r="C63" s="25">
        <v>40.4758</v>
      </c>
      <c r="D63" s="25">
        <v>0</v>
      </c>
      <c r="E63" s="25">
        <v>2.9005000000000001</v>
      </c>
      <c r="F63" s="25">
        <v>1.2354000000000001</v>
      </c>
      <c r="G63" s="25">
        <v>3.4719000000000002</v>
      </c>
      <c r="H63" s="25">
        <v>4.07E-2</v>
      </c>
      <c r="I63" s="25">
        <v>35.891100000000002</v>
      </c>
      <c r="J63" s="25">
        <v>0.43590000000000001</v>
      </c>
      <c r="K63" s="25">
        <v>0.1168</v>
      </c>
      <c r="L63" s="25">
        <v>3.5900000000000001E-2</v>
      </c>
      <c r="M63" s="25">
        <v>3.1800000000000002E-2</v>
      </c>
      <c r="N63" s="25">
        <v>1.35E-2</v>
      </c>
      <c r="O63" s="25">
        <v>84.695300000000003</v>
      </c>
      <c r="P63" s="8" t="s">
        <v>128</v>
      </c>
      <c r="Q63" s="25" t="s">
        <v>169</v>
      </c>
      <c r="R63" s="25"/>
      <c r="S63" s="25"/>
    </row>
    <row r="64" spans="1:19">
      <c r="B64" s="24">
        <v>4</v>
      </c>
      <c r="C64" s="25">
        <v>42.385800000000003</v>
      </c>
      <c r="D64" s="25">
        <v>3.9600000000000003E-2</v>
      </c>
      <c r="E64" s="25">
        <v>1.2532000000000001</v>
      </c>
      <c r="F64" s="25">
        <v>1.1336999999999999</v>
      </c>
      <c r="G64" s="25">
        <v>4.7862</v>
      </c>
      <c r="H64" s="25">
        <v>6.5299999999999997E-2</v>
      </c>
      <c r="I64" s="25">
        <v>35.102499999999999</v>
      </c>
      <c r="J64" s="25">
        <v>0.78569999999999995</v>
      </c>
      <c r="K64" s="25">
        <v>0.1545</v>
      </c>
      <c r="L64" s="25">
        <v>4.5999999999999999E-3</v>
      </c>
      <c r="M64" s="25">
        <v>5.5999999999999999E-3</v>
      </c>
      <c r="N64" s="25">
        <v>2.9700000000000001E-2</v>
      </c>
      <c r="O64" s="25">
        <v>85.837999999999994</v>
      </c>
      <c r="P64" s="8" t="s">
        <v>128</v>
      </c>
      <c r="Q64" s="25" t="s">
        <v>169</v>
      </c>
      <c r="R64" s="25"/>
      <c r="S64" s="25"/>
    </row>
    <row r="65" spans="1:19">
      <c r="A65" s="15"/>
      <c r="B65" s="27">
        <v>5</v>
      </c>
      <c r="C65" s="28">
        <v>41.261800000000001</v>
      </c>
      <c r="D65" s="28">
        <v>0</v>
      </c>
      <c r="E65" s="28">
        <v>0.88160000000000005</v>
      </c>
      <c r="F65" s="28">
        <v>0.78190000000000004</v>
      </c>
      <c r="G65" s="28">
        <v>5.5709999999999997</v>
      </c>
      <c r="H65" s="28">
        <v>2.12E-2</v>
      </c>
      <c r="I65" s="28">
        <v>35.6952</v>
      </c>
      <c r="J65" s="28">
        <v>0.92359999999999998</v>
      </c>
      <c r="K65" s="28">
        <v>0.1227</v>
      </c>
      <c r="L65" s="28">
        <v>2.5399999999999999E-2</v>
      </c>
      <c r="M65" s="28">
        <v>1.0200000000000001E-2</v>
      </c>
      <c r="N65" s="28">
        <v>0</v>
      </c>
      <c r="O65" s="28">
        <v>85.378100000000003</v>
      </c>
      <c r="P65" s="15" t="s">
        <v>128</v>
      </c>
      <c r="Q65" s="28" t="s">
        <v>169</v>
      </c>
      <c r="R65" s="25"/>
      <c r="S65" s="25"/>
    </row>
    <row r="66" spans="1:19"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Q66" s="25"/>
      <c r="R66" s="25"/>
      <c r="S66" s="25"/>
    </row>
    <row r="67" spans="1:19"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Q67" s="25"/>
      <c r="R67" s="25"/>
      <c r="S67" s="25"/>
    </row>
    <row r="68" spans="1:19" ht="15">
      <c r="A68" s="79" t="s">
        <v>226</v>
      </c>
      <c r="B68" s="1"/>
    </row>
    <row r="69" spans="1:19" ht="15">
      <c r="A69" t="s">
        <v>176</v>
      </c>
      <c r="B69" s="1"/>
    </row>
    <row r="70" spans="1:19" ht="15">
      <c r="A70" s="20" t="s">
        <v>180</v>
      </c>
      <c r="B70" s="1"/>
    </row>
    <row r="71" spans="1:19">
      <c r="A71" s="1"/>
      <c r="B71" s="1"/>
    </row>
    <row r="72" spans="1:19">
      <c r="A72" s="1"/>
      <c r="B72" s="1"/>
    </row>
    <row r="73" spans="1:19">
      <c r="A73" s="1"/>
      <c r="B73" s="1"/>
    </row>
    <row r="74" spans="1:19">
      <c r="A74" s="1"/>
      <c r="B74" s="1"/>
    </row>
  </sheetData>
  <mergeCells count="5">
    <mergeCell ref="A10:A14"/>
    <mergeCell ref="A16:A18"/>
    <mergeCell ref="A20:A22"/>
    <mergeCell ref="A24:A28"/>
    <mergeCell ref="A30:A31"/>
  </mergeCells>
  <phoneticPr fontId="20" type="noConversion"/>
  <pageMargins left="0.7" right="0.7" top="0.75" bottom="0.75" header="0.3" footer="0.3"/>
  <pageSetup paperSize="9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B0614-CB11-4C76-A287-553FAAA0C37C}">
  <dimension ref="A7:V36"/>
  <sheetViews>
    <sheetView zoomScaleNormal="100" workbookViewId="0">
      <pane xSplit="2" ySplit="8" topLeftCell="C9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6640625" defaultRowHeight="15"/>
  <cols>
    <col min="1" max="1" width="10" style="4" customWidth="1"/>
    <col min="2" max="2" width="5.83203125" style="4" customWidth="1"/>
    <col min="3" max="3" width="6.5" style="4" customWidth="1"/>
    <col min="4" max="4" width="6.33203125" style="4" customWidth="1"/>
    <col min="5" max="5" width="7.83203125" style="4" customWidth="1"/>
    <col min="6" max="6" width="6.83203125" style="4" customWidth="1"/>
    <col min="7" max="7" width="8" style="4" customWidth="1"/>
    <col min="8" max="10" width="7" style="4" customWidth="1"/>
    <col min="11" max="11" width="6.83203125" style="4" customWidth="1"/>
    <col min="12" max="12" width="7.33203125" style="4" customWidth="1"/>
    <col min="13" max="13" width="6.5" style="4" customWidth="1"/>
    <col min="14" max="14" width="6.83203125" style="4" customWidth="1"/>
    <col min="15" max="15" width="6.5" style="4" customWidth="1"/>
    <col min="16" max="16" width="6.6640625" style="4" customWidth="1"/>
    <col min="17" max="17" width="9.1640625" style="4" customWidth="1"/>
    <col min="18" max="18" width="8.6640625" style="4" customWidth="1"/>
    <col min="19" max="16384" width="8.6640625" style="4"/>
  </cols>
  <sheetData>
    <row r="7" spans="1:22">
      <c r="A7" s="2" t="s">
        <v>182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22" s="13" customFormat="1" ht="18">
      <c r="A8" s="22" t="s">
        <v>129</v>
      </c>
      <c r="B8" s="23" t="s">
        <v>114</v>
      </c>
      <c r="C8" s="23" t="s">
        <v>183</v>
      </c>
      <c r="D8" s="23" t="s">
        <v>184</v>
      </c>
      <c r="E8" s="23" t="s">
        <v>185</v>
      </c>
      <c r="F8" s="23" t="s">
        <v>2</v>
      </c>
      <c r="G8" s="23" t="s">
        <v>4</v>
      </c>
      <c r="H8" s="23" t="s">
        <v>3</v>
      </c>
      <c r="I8" s="23" t="s">
        <v>115</v>
      </c>
      <c r="J8" s="23" t="s">
        <v>116</v>
      </c>
      <c r="K8" s="23" t="s">
        <v>0</v>
      </c>
      <c r="L8" s="23" t="s">
        <v>186</v>
      </c>
      <c r="M8" s="23" t="s">
        <v>187</v>
      </c>
      <c r="N8" s="23" t="s">
        <v>117</v>
      </c>
      <c r="O8" s="23" t="s">
        <v>188</v>
      </c>
      <c r="P8" s="23" t="s">
        <v>5</v>
      </c>
      <c r="Q8" s="23" t="s">
        <v>6</v>
      </c>
      <c r="R8" s="23"/>
    </row>
    <row r="9" spans="1:22" s="8" customFormat="1" ht="14">
      <c r="B9" s="24"/>
      <c r="V9" s="13"/>
    </row>
    <row r="10" spans="1:22" s="8" customFormat="1" ht="14">
      <c r="A10" s="85" t="s">
        <v>131</v>
      </c>
      <c r="B10" s="24">
        <v>1</v>
      </c>
      <c r="C10" s="25">
        <v>7.0000000000000001E-3</v>
      </c>
      <c r="D10" s="25">
        <v>1.83E-2</v>
      </c>
      <c r="E10" s="25">
        <v>0</v>
      </c>
      <c r="F10" s="25">
        <v>0.19259999999999999</v>
      </c>
      <c r="G10" s="25">
        <v>20.322199999999999</v>
      </c>
      <c r="H10" s="25">
        <v>6.4299999999999996E-2</v>
      </c>
      <c r="I10" s="25">
        <v>2.2599999999999999E-2</v>
      </c>
      <c r="J10" s="25">
        <v>0</v>
      </c>
      <c r="K10" s="25">
        <v>30.938800000000001</v>
      </c>
      <c r="L10" s="25">
        <v>0</v>
      </c>
      <c r="M10" s="25">
        <v>0</v>
      </c>
      <c r="N10" s="25">
        <v>3.7499999999999999E-2</v>
      </c>
      <c r="O10" s="25">
        <v>47.671999999999997</v>
      </c>
      <c r="P10" s="26">
        <v>99.275400000000005</v>
      </c>
      <c r="Q10" s="8" t="s">
        <v>130</v>
      </c>
      <c r="R10" s="8" t="s">
        <v>170</v>
      </c>
      <c r="V10" s="13"/>
    </row>
    <row r="11" spans="1:22" s="8" customFormat="1" ht="14">
      <c r="A11" s="85"/>
      <c r="B11" s="24">
        <v>2</v>
      </c>
      <c r="C11" s="25">
        <v>0</v>
      </c>
      <c r="D11" s="25">
        <v>0</v>
      </c>
      <c r="E11" s="25">
        <v>0</v>
      </c>
      <c r="F11" s="25">
        <v>8.4900000000000003E-2</v>
      </c>
      <c r="G11" s="25">
        <v>20.696400000000001</v>
      </c>
      <c r="H11" s="25">
        <v>3.5700000000000003E-2</v>
      </c>
      <c r="I11" s="25">
        <v>0</v>
      </c>
      <c r="J11" s="25">
        <v>0</v>
      </c>
      <c r="K11" s="25">
        <v>32.199399999999997</v>
      </c>
      <c r="L11" s="25">
        <v>2.2200000000000001E-2</v>
      </c>
      <c r="M11" s="25">
        <v>8.0000000000000002E-3</v>
      </c>
      <c r="N11" s="25">
        <v>6.7500000000000004E-2</v>
      </c>
      <c r="O11" s="25">
        <v>47.321199999999997</v>
      </c>
      <c r="P11" s="26">
        <v>100.43519999999999</v>
      </c>
      <c r="Q11" s="8" t="s">
        <v>130</v>
      </c>
      <c r="R11" s="8" t="s">
        <v>170</v>
      </c>
      <c r="V11" s="13"/>
    </row>
    <row r="12" spans="1:22" s="8" customFormat="1" ht="14">
      <c r="A12" s="85"/>
      <c r="B12" s="24">
        <v>3</v>
      </c>
      <c r="C12" s="25">
        <v>4.7E-2</v>
      </c>
      <c r="D12" s="25">
        <v>0</v>
      </c>
      <c r="E12" s="25">
        <v>1.06E-2</v>
      </c>
      <c r="F12" s="25">
        <v>0.15010000000000001</v>
      </c>
      <c r="G12" s="25">
        <v>21.701799999999999</v>
      </c>
      <c r="H12" s="25">
        <v>0.24640000000000001</v>
      </c>
      <c r="I12" s="25">
        <v>0</v>
      </c>
      <c r="J12" s="25">
        <v>1.5900000000000001E-2</v>
      </c>
      <c r="K12" s="25">
        <v>31.169699999999999</v>
      </c>
      <c r="L12" s="25">
        <v>0</v>
      </c>
      <c r="M12" s="25">
        <v>0</v>
      </c>
      <c r="N12" s="25">
        <v>0</v>
      </c>
      <c r="O12" s="25">
        <v>47.393300000000004</v>
      </c>
      <c r="P12" s="26">
        <v>100.7347</v>
      </c>
      <c r="Q12" s="8" t="s">
        <v>130</v>
      </c>
      <c r="R12" s="8" t="s">
        <v>170</v>
      </c>
      <c r="V12" s="13"/>
    </row>
    <row r="13" spans="1:22" s="8" customFormat="1" ht="14">
      <c r="A13" s="85"/>
      <c r="B13" s="24">
        <v>4</v>
      </c>
      <c r="C13" s="25">
        <v>1.35E-2</v>
      </c>
      <c r="D13" s="25">
        <v>0</v>
      </c>
      <c r="E13" s="25">
        <v>0</v>
      </c>
      <c r="F13" s="25">
        <v>0.1305</v>
      </c>
      <c r="G13" s="25">
        <v>21.1251</v>
      </c>
      <c r="H13" s="25">
        <v>0.3926</v>
      </c>
      <c r="I13" s="25">
        <v>3.1600000000000003E-2</v>
      </c>
      <c r="J13" s="25">
        <v>0.1111</v>
      </c>
      <c r="K13" s="25">
        <v>30.923200000000001</v>
      </c>
      <c r="L13" s="25">
        <v>2.2200000000000001E-2</v>
      </c>
      <c r="M13" s="25">
        <v>1.0699999999999999E-2</v>
      </c>
      <c r="N13" s="25">
        <v>9.0200000000000002E-2</v>
      </c>
      <c r="O13" s="25">
        <v>47.390999999999998</v>
      </c>
      <c r="P13" s="26">
        <v>100.24160000000001</v>
      </c>
      <c r="Q13" s="8" t="s">
        <v>130</v>
      </c>
      <c r="R13" s="8" t="s">
        <v>170</v>
      </c>
      <c r="V13" s="13"/>
    </row>
    <row r="14" spans="1:22" s="8" customFormat="1" ht="14">
      <c r="A14" s="85"/>
      <c r="B14" s="24">
        <v>5</v>
      </c>
      <c r="C14" s="25">
        <v>7.8600000000000003E-2</v>
      </c>
      <c r="D14" s="25">
        <v>0</v>
      </c>
      <c r="E14" s="25">
        <v>0</v>
      </c>
      <c r="F14" s="25">
        <v>0.1338</v>
      </c>
      <c r="G14" s="25">
        <v>20.600100000000001</v>
      </c>
      <c r="H14" s="25">
        <v>0.33550000000000002</v>
      </c>
      <c r="I14" s="25">
        <v>1.8100000000000002E-2</v>
      </c>
      <c r="J14" s="25">
        <v>5.5500000000000001E-2</v>
      </c>
      <c r="K14" s="25">
        <v>30.863099999999999</v>
      </c>
      <c r="L14" s="25">
        <v>1.67E-2</v>
      </c>
      <c r="M14" s="25">
        <v>0</v>
      </c>
      <c r="N14" s="25">
        <v>6.7500000000000004E-2</v>
      </c>
      <c r="O14" s="25">
        <v>47.543999999999997</v>
      </c>
      <c r="P14" s="26">
        <v>99.712999999999994</v>
      </c>
      <c r="Q14" s="8" t="s">
        <v>130</v>
      </c>
      <c r="R14" s="8" t="s">
        <v>170</v>
      </c>
      <c r="V14" s="13"/>
    </row>
    <row r="15" spans="1:22" s="8" customFormat="1" ht="14">
      <c r="A15" s="85"/>
      <c r="B15" s="24">
        <v>6</v>
      </c>
      <c r="C15" s="25">
        <v>0</v>
      </c>
      <c r="D15" s="25">
        <v>0</v>
      </c>
      <c r="E15" s="25">
        <v>0</v>
      </c>
      <c r="F15" s="25">
        <v>0.1794</v>
      </c>
      <c r="G15" s="25">
        <v>20.7577</v>
      </c>
      <c r="H15" s="25">
        <v>0.42459999999999998</v>
      </c>
      <c r="I15" s="25">
        <v>0</v>
      </c>
      <c r="J15" s="25">
        <v>8.72E-2</v>
      </c>
      <c r="K15" s="25">
        <v>30.864799999999999</v>
      </c>
      <c r="L15" s="25">
        <v>0</v>
      </c>
      <c r="M15" s="25">
        <v>0</v>
      </c>
      <c r="N15" s="25">
        <v>0.02</v>
      </c>
      <c r="O15" s="25">
        <v>47.491900000000001</v>
      </c>
      <c r="P15" s="26">
        <v>99.825699999999998</v>
      </c>
      <c r="Q15" s="8" t="s">
        <v>130</v>
      </c>
      <c r="R15" s="8" t="s">
        <v>170</v>
      </c>
      <c r="V15" s="13"/>
    </row>
    <row r="16" spans="1:22" s="8" customFormat="1" ht="14"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6"/>
      <c r="V16" s="13"/>
    </row>
    <row r="17" spans="1:22" s="8" customFormat="1" ht="14">
      <c r="A17" s="85" t="s">
        <v>132</v>
      </c>
      <c r="B17" s="24">
        <v>1</v>
      </c>
      <c r="C17" s="25">
        <v>0.15909999999999999</v>
      </c>
      <c r="D17" s="25">
        <v>0</v>
      </c>
      <c r="E17" s="25">
        <v>2.5999999999999999E-3</v>
      </c>
      <c r="F17" s="25">
        <v>2.8184</v>
      </c>
      <c r="G17" s="25">
        <v>19.308299999999999</v>
      </c>
      <c r="H17" s="25">
        <v>0.99550000000000005</v>
      </c>
      <c r="I17" s="25">
        <v>0</v>
      </c>
      <c r="J17" s="25">
        <v>6.3E-2</v>
      </c>
      <c r="K17" s="25">
        <v>29.1403</v>
      </c>
      <c r="L17" s="25">
        <v>0</v>
      </c>
      <c r="M17" s="25">
        <v>1.6799999999999999E-2</v>
      </c>
      <c r="N17" s="25">
        <v>3.2500000000000001E-2</v>
      </c>
      <c r="O17" s="25">
        <v>47.072899999999997</v>
      </c>
      <c r="P17" s="26">
        <v>99.609499999999997</v>
      </c>
      <c r="Q17" s="8" t="s">
        <v>130</v>
      </c>
      <c r="R17" s="8" t="s">
        <v>170</v>
      </c>
      <c r="V17" s="13"/>
    </row>
    <row r="18" spans="1:22" s="8" customFormat="1" ht="14">
      <c r="A18" s="85"/>
      <c r="B18" s="24">
        <v>2</v>
      </c>
      <c r="C18" s="25">
        <v>3.7100000000000001E-2</v>
      </c>
      <c r="D18" s="25">
        <v>0</v>
      </c>
      <c r="E18" s="25">
        <v>0</v>
      </c>
      <c r="F18" s="25">
        <v>2.1398999999999999</v>
      </c>
      <c r="G18" s="25">
        <v>20.159099999999999</v>
      </c>
      <c r="H18" s="25">
        <v>0.34549999999999997</v>
      </c>
      <c r="I18" s="25">
        <v>1.35E-2</v>
      </c>
      <c r="J18" s="25">
        <v>0.1027</v>
      </c>
      <c r="K18" s="25">
        <v>28.9894</v>
      </c>
      <c r="L18" s="25">
        <v>0</v>
      </c>
      <c r="M18" s="25">
        <v>0</v>
      </c>
      <c r="N18" s="25">
        <v>0</v>
      </c>
      <c r="O18" s="25">
        <v>47.434800000000003</v>
      </c>
      <c r="P18" s="26">
        <v>99.222099999999998</v>
      </c>
      <c r="Q18" s="8" t="s">
        <v>130</v>
      </c>
      <c r="R18" s="8" t="s">
        <v>170</v>
      </c>
      <c r="V18" s="13"/>
    </row>
    <row r="19" spans="1:22" s="8" customFormat="1" ht="14">
      <c r="A19" s="85"/>
      <c r="B19" s="24">
        <v>3</v>
      </c>
      <c r="C19" s="25">
        <v>0.1865</v>
      </c>
      <c r="D19" s="25">
        <v>7.8899999999999998E-2</v>
      </c>
      <c r="E19" s="25">
        <v>1.0500000000000001E-2</v>
      </c>
      <c r="F19" s="25">
        <v>2.0463</v>
      </c>
      <c r="G19" s="25">
        <v>19.497699999999998</v>
      </c>
      <c r="H19" s="25">
        <v>0.4491</v>
      </c>
      <c r="I19" s="25">
        <v>0</v>
      </c>
      <c r="J19" s="25">
        <v>3.1600000000000003E-2</v>
      </c>
      <c r="K19" s="25">
        <v>30.3218</v>
      </c>
      <c r="L19" s="25">
        <v>0</v>
      </c>
      <c r="M19" s="25">
        <v>6.9999999999999999E-4</v>
      </c>
      <c r="N19" s="25">
        <v>0</v>
      </c>
      <c r="O19" s="25">
        <v>47.200200000000002</v>
      </c>
      <c r="P19" s="26">
        <v>99.823400000000007</v>
      </c>
      <c r="Q19" s="8" t="s">
        <v>130</v>
      </c>
      <c r="R19" s="8" t="s">
        <v>170</v>
      </c>
      <c r="V19" s="13"/>
    </row>
    <row r="20" spans="1:22" s="8" customFormat="1" ht="14">
      <c r="A20" s="85"/>
      <c r="B20" s="24">
        <v>4</v>
      </c>
      <c r="C20" s="25">
        <v>0</v>
      </c>
      <c r="D20" s="25">
        <v>7.9899999999999999E-2</v>
      </c>
      <c r="E20" s="25">
        <v>1.83E-2</v>
      </c>
      <c r="F20" s="25">
        <v>2.5350999999999999</v>
      </c>
      <c r="G20" s="25">
        <v>18.2363</v>
      </c>
      <c r="H20" s="25">
        <v>0.60170000000000001</v>
      </c>
      <c r="I20" s="25">
        <v>3.61E-2</v>
      </c>
      <c r="J20" s="25">
        <v>0</v>
      </c>
      <c r="K20" s="25">
        <v>30.877700000000001</v>
      </c>
      <c r="L20" s="25">
        <v>0</v>
      </c>
      <c r="M20" s="25">
        <v>0</v>
      </c>
      <c r="N20" s="25">
        <v>0.22189999999999999</v>
      </c>
      <c r="O20" s="25">
        <v>46.916600000000003</v>
      </c>
      <c r="P20" s="26">
        <v>99.523700000000005</v>
      </c>
      <c r="Q20" s="8" t="s">
        <v>130</v>
      </c>
      <c r="R20" s="8" t="s">
        <v>170</v>
      </c>
      <c r="V20" s="13"/>
    </row>
    <row r="21" spans="1:22" s="8" customFormat="1" ht="14">
      <c r="A21" s="85"/>
      <c r="B21" s="24">
        <v>5</v>
      </c>
      <c r="C21" s="25">
        <v>0.2213</v>
      </c>
      <c r="D21" s="25">
        <v>0</v>
      </c>
      <c r="E21" s="25">
        <v>3.6900000000000002E-2</v>
      </c>
      <c r="F21" s="25">
        <v>2.3961999999999999</v>
      </c>
      <c r="G21" s="25">
        <v>19.750499999999999</v>
      </c>
      <c r="H21" s="25">
        <v>0.46210000000000001</v>
      </c>
      <c r="I21" s="25">
        <v>6.8099999999999994E-2</v>
      </c>
      <c r="J21" s="25">
        <v>0.1105</v>
      </c>
      <c r="K21" s="25">
        <v>29.1877</v>
      </c>
      <c r="L21" s="25">
        <v>0</v>
      </c>
      <c r="M21" s="25">
        <v>0</v>
      </c>
      <c r="N21" s="25">
        <v>0</v>
      </c>
      <c r="O21" s="25">
        <v>47.290999999999997</v>
      </c>
      <c r="P21" s="26">
        <v>99.5244</v>
      </c>
      <c r="Q21" s="8" t="s">
        <v>130</v>
      </c>
      <c r="R21" s="8" t="s">
        <v>170</v>
      </c>
      <c r="V21" s="13"/>
    </row>
    <row r="22" spans="1:22" s="8" customFormat="1" ht="14"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6"/>
      <c r="V22" s="13"/>
    </row>
    <row r="23" spans="1:22" s="8" customFormat="1" ht="14">
      <c r="A23" s="85" t="s">
        <v>133</v>
      </c>
      <c r="B23" s="24">
        <v>1</v>
      </c>
      <c r="C23" s="25">
        <v>9.3700000000000006E-2</v>
      </c>
      <c r="D23" s="25">
        <v>0</v>
      </c>
      <c r="E23" s="25">
        <v>3.4200000000000001E-2</v>
      </c>
      <c r="F23" s="25">
        <v>3.6238000000000001</v>
      </c>
      <c r="G23" s="25">
        <v>18.207999999999998</v>
      </c>
      <c r="H23" s="25">
        <v>1.139</v>
      </c>
      <c r="I23" s="25">
        <v>0.108</v>
      </c>
      <c r="J23" s="25">
        <v>3.1399999999999997E-2</v>
      </c>
      <c r="K23" s="25">
        <v>29.103000000000002</v>
      </c>
      <c r="L23" s="25">
        <v>1.72E-2</v>
      </c>
      <c r="M23" s="25">
        <v>6.7000000000000002E-3</v>
      </c>
      <c r="N23" s="25">
        <v>3.2500000000000001E-2</v>
      </c>
      <c r="O23" s="25">
        <v>46.884799999999998</v>
      </c>
      <c r="P23" s="26">
        <v>99.282399999999996</v>
      </c>
      <c r="Q23" s="8" t="s">
        <v>130</v>
      </c>
      <c r="R23" s="8" t="s">
        <v>170</v>
      </c>
      <c r="V23" s="13"/>
    </row>
    <row r="24" spans="1:22" s="8" customFormat="1" ht="14">
      <c r="A24" s="85"/>
      <c r="B24" s="24">
        <v>2</v>
      </c>
      <c r="C24" s="25">
        <v>0</v>
      </c>
      <c r="D24" s="25">
        <v>5.8099999999999999E-2</v>
      </c>
      <c r="E24" s="25">
        <v>1.04E-2</v>
      </c>
      <c r="F24" s="25">
        <v>2.8176000000000001</v>
      </c>
      <c r="G24" s="25">
        <v>16.7668</v>
      </c>
      <c r="H24" s="25">
        <v>1.2695000000000001</v>
      </c>
      <c r="I24" s="25">
        <v>1.35E-2</v>
      </c>
      <c r="J24" s="25">
        <v>0</v>
      </c>
      <c r="K24" s="25">
        <v>32.358400000000003</v>
      </c>
      <c r="L24" s="25">
        <v>0</v>
      </c>
      <c r="M24" s="25">
        <v>3.3E-3</v>
      </c>
      <c r="N24" s="25">
        <v>2.7300000000000001E-2</v>
      </c>
      <c r="O24" s="25">
        <v>46.503300000000003</v>
      </c>
      <c r="P24" s="26">
        <v>99.828299999999999</v>
      </c>
      <c r="Q24" s="8" t="s">
        <v>130</v>
      </c>
      <c r="R24" s="8" t="s">
        <v>170</v>
      </c>
      <c r="V24" s="13"/>
    </row>
    <row r="25" spans="1:22" s="8" customFormat="1" ht="14">
      <c r="A25" s="85"/>
      <c r="B25" s="24">
        <v>3</v>
      </c>
      <c r="C25" s="25">
        <v>0.37390000000000001</v>
      </c>
      <c r="D25" s="25">
        <v>5.1000000000000004E-3</v>
      </c>
      <c r="E25" s="25">
        <v>2.9000000000000001E-2</v>
      </c>
      <c r="F25" s="25">
        <v>1.9295</v>
      </c>
      <c r="G25" s="25">
        <v>19.492100000000001</v>
      </c>
      <c r="H25" s="25">
        <v>1.1565000000000001</v>
      </c>
      <c r="I25" s="25">
        <v>7.6700000000000004E-2</v>
      </c>
      <c r="J25" s="25">
        <v>0</v>
      </c>
      <c r="K25" s="25">
        <v>28.4679</v>
      </c>
      <c r="L25" s="25">
        <v>0</v>
      </c>
      <c r="M25" s="25">
        <v>0</v>
      </c>
      <c r="N25" s="25">
        <v>5.0099999999999999E-2</v>
      </c>
      <c r="O25" s="25">
        <v>47.473700000000001</v>
      </c>
      <c r="P25" s="26">
        <v>99.054599999999994</v>
      </c>
      <c r="Q25" s="8" t="s">
        <v>130</v>
      </c>
      <c r="R25" s="8" t="s">
        <v>170</v>
      </c>
      <c r="V25" s="13"/>
    </row>
    <row r="26" spans="1:22" s="8" customFormat="1" ht="14">
      <c r="A26" s="85"/>
      <c r="B26" s="24">
        <v>4</v>
      </c>
      <c r="C26" s="25">
        <v>3.2199999999999999E-2</v>
      </c>
      <c r="D26" s="25">
        <v>1.95E-2</v>
      </c>
      <c r="E26" s="25">
        <v>0</v>
      </c>
      <c r="F26" s="25">
        <v>1.6884999999999999</v>
      </c>
      <c r="G26" s="25">
        <v>18.901800000000001</v>
      </c>
      <c r="H26" s="25">
        <v>2.0106999999999999</v>
      </c>
      <c r="I26" s="25">
        <v>8.9999999999999993E-3</v>
      </c>
      <c r="J26" s="25">
        <v>0</v>
      </c>
      <c r="K26" s="25">
        <v>30.053799999999999</v>
      </c>
      <c r="L26" s="25">
        <v>3.4099999999999998E-2</v>
      </c>
      <c r="M26" s="25">
        <v>0</v>
      </c>
      <c r="N26" s="25">
        <v>0</v>
      </c>
      <c r="O26" s="25">
        <v>46.961100000000002</v>
      </c>
      <c r="P26" s="26">
        <v>99.710800000000006</v>
      </c>
      <c r="Q26" s="8" t="s">
        <v>130</v>
      </c>
      <c r="R26" s="8" t="s">
        <v>170</v>
      </c>
      <c r="V26" s="13"/>
    </row>
    <row r="27" spans="1:22" s="8" customFormat="1" ht="14">
      <c r="A27" s="86"/>
      <c r="B27" s="27">
        <v>5</v>
      </c>
      <c r="C27" s="28">
        <v>2.0407999999999999</v>
      </c>
      <c r="D27" s="28">
        <v>0</v>
      </c>
      <c r="E27" s="28">
        <v>2.3900000000000001E-2</v>
      </c>
      <c r="F27" s="28">
        <v>0.83530000000000004</v>
      </c>
      <c r="G27" s="28">
        <v>23.120799999999999</v>
      </c>
      <c r="H27" s="28">
        <v>0.32100000000000001</v>
      </c>
      <c r="I27" s="28">
        <v>0</v>
      </c>
      <c r="J27" s="28">
        <v>0</v>
      </c>
      <c r="K27" s="28">
        <v>25.802700000000002</v>
      </c>
      <c r="L27" s="28">
        <v>5.4999999999999997E-3</v>
      </c>
      <c r="M27" s="28">
        <v>0</v>
      </c>
      <c r="N27" s="28">
        <v>0.18140000000000001</v>
      </c>
      <c r="O27" s="28">
        <v>48.316200000000002</v>
      </c>
      <c r="P27" s="29">
        <v>100.64749999999999</v>
      </c>
      <c r="Q27" s="15" t="s">
        <v>130</v>
      </c>
      <c r="R27" s="15" t="s">
        <v>170</v>
      </c>
      <c r="V27" s="13"/>
    </row>
    <row r="28" spans="1:22">
      <c r="Q28" s="8"/>
    </row>
    <row r="30" spans="1:22">
      <c r="A30" s="79" t="s">
        <v>226</v>
      </c>
      <c r="B30" s="1"/>
    </row>
    <row r="31" spans="1:22">
      <c r="A31" t="s">
        <v>176</v>
      </c>
      <c r="B31" s="1"/>
    </row>
    <row r="32" spans="1:22">
      <c r="A32" s="20" t="s">
        <v>180</v>
      </c>
      <c r="B32" s="1"/>
    </row>
    <row r="33" spans="1:2">
      <c r="A33" s="1"/>
      <c r="B33" s="1"/>
    </row>
    <row r="34" spans="1:2">
      <c r="A34" s="1"/>
      <c r="B34" s="1"/>
    </row>
    <row r="35" spans="1:2">
      <c r="A35" s="1"/>
      <c r="B35" s="1"/>
    </row>
    <row r="36" spans="1:2">
      <c r="A36" s="1"/>
      <c r="B36" s="1"/>
    </row>
  </sheetData>
  <mergeCells count="3">
    <mergeCell ref="A10:A15"/>
    <mergeCell ref="A17:A21"/>
    <mergeCell ref="A23:A27"/>
  </mergeCells>
  <phoneticPr fontId="24" type="noConversion"/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4A97F-358E-4766-9817-4F6AD93DADDE}">
  <dimension ref="A7:N21"/>
  <sheetViews>
    <sheetView zoomScaleNormal="100" workbookViewId="0"/>
  </sheetViews>
  <sheetFormatPr baseColWidth="10" defaultColWidth="8.83203125" defaultRowHeight="15"/>
  <cols>
    <col min="1" max="1" width="11" style="20" customWidth="1"/>
    <col min="2" max="2" width="3.5" style="20" bestFit="1" customWidth="1"/>
    <col min="3" max="3" width="4.5" style="20" bestFit="1" customWidth="1"/>
    <col min="4" max="5" width="4.83203125" style="20" bestFit="1" customWidth="1"/>
    <col min="6" max="7" width="5.6640625" style="20" bestFit="1" customWidth="1"/>
    <col min="8" max="8" width="5" style="20" bestFit="1" customWidth="1"/>
    <col min="9" max="9" width="5.6640625" style="20" bestFit="1" customWidth="1"/>
    <col min="10" max="10" width="5" style="20" bestFit="1" customWidth="1"/>
    <col min="11" max="11" width="4.83203125" style="20" bestFit="1" customWidth="1"/>
    <col min="12" max="12" width="5.6640625" style="20" bestFit="1" customWidth="1"/>
    <col min="13" max="13" width="11.1640625" style="34" customWidth="1"/>
    <col min="14" max="14" width="8.83203125" style="34" customWidth="1"/>
    <col min="15" max="16384" width="8.83203125" style="20"/>
  </cols>
  <sheetData>
    <row r="7" spans="1:14">
      <c r="A7" s="21" t="s">
        <v>181</v>
      </c>
    </row>
    <row r="8" spans="1:14" s="33" customFormat="1">
      <c r="A8" s="22" t="s">
        <v>57</v>
      </c>
      <c r="B8" s="23" t="s">
        <v>16</v>
      </c>
      <c r="C8" s="23" t="s">
        <v>9</v>
      </c>
      <c r="D8" s="23" t="s">
        <v>7</v>
      </c>
      <c r="E8" s="23" t="s">
        <v>8</v>
      </c>
      <c r="F8" s="23" t="s">
        <v>13</v>
      </c>
      <c r="G8" s="23" t="s">
        <v>11</v>
      </c>
      <c r="H8" s="23" t="s">
        <v>12</v>
      </c>
      <c r="I8" s="23" t="s">
        <v>15</v>
      </c>
      <c r="J8" s="23" t="s">
        <v>10</v>
      </c>
      <c r="K8" s="23" t="s">
        <v>14</v>
      </c>
      <c r="L8" s="23" t="s">
        <v>5</v>
      </c>
      <c r="M8" s="22" t="s">
        <v>6</v>
      </c>
      <c r="N8" s="35"/>
    </row>
    <row r="9" spans="1:14">
      <c r="A9" s="24"/>
      <c r="B9" s="24"/>
      <c r="C9" s="13"/>
      <c r="D9" s="13"/>
      <c r="E9" s="13"/>
      <c r="F9" s="13"/>
      <c r="G9" s="13"/>
      <c r="H9" s="13"/>
      <c r="I9" s="13"/>
      <c r="J9" s="13"/>
      <c r="K9" s="13"/>
      <c r="L9" s="13"/>
      <c r="M9" s="24"/>
    </row>
    <row r="10" spans="1:14">
      <c r="A10" s="85" t="s">
        <v>61</v>
      </c>
      <c r="B10" s="24">
        <v>1</v>
      </c>
      <c r="C10" s="25"/>
      <c r="D10" s="25"/>
      <c r="E10" s="25"/>
      <c r="F10" s="25">
        <v>43.728400000000001</v>
      </c>
      <c r="G10" s="25">
        <v>0.53249999999999997</v>
      </c>
      <c r="H10" s="25">
        <v>1.2536</v>
      </c>
      <c r="I10" s="25">
        <v>53.981499999999997</v>
      </c>
      <c r="J10" s="25">
        <v>1.8100000000000002E-2</v>
      </c>
      <c r="K10" s="25">
        <v>4.6199999999999998E-2</v>
      </c>
      <c r="L10" s="26">
        <v>99.561300000000003</v>
      </c>
      <c r="M10" s="24" t="s">
        <v>134</v>
      </c>
      <c r="N10" s="24" t="s">
        <v>171</v>
      </c>
    </row>
    <row r="11" spans="1:14">
      <c r="A11" s="85"/>
      <c r="B11" s="24">
        <v>2</v>
      </c>
      <c r="C11" s="25"/>
      <c r="D11" s="25"/>
      <c r="E11" s="25"/>
      <c r="F11" s="25">
        <v>1.0923</v>
      </c>
      <c r="G11" s="25">
        <v>63.122300000000003</v>
      </c>
      <c r="H11" s="25">
        <v>0.32700000000000001</v>
      </c>
      <c r="I11" s="25">
        <v>35.568199999999997</v>
      </c>
      <c r="J11" s="25">
        <v>5.5899999999999998E-2</v>
      </c>
      <c r="K11" s="25">
        <v>4.6399999999999997E-2</v>
      </c>
      <c r="L11" s="26">
        <v>100.212</v>
      </c>
      <c r="M11" s="24" t="s">
        <v>134</v>
      </c>
      <c r="N11" s="24" t="s">
        <v>171</v>
      </c>
    </row>
    <row r="12" spans="1:14">
      <c r="A12" s="86"/>
      <c r="B12" s="27">
        <v>3</v>
      </c>
      <c r="C12" s="28"/>
      <c r="D12" s="28">
        <v>7.4999999999999997E-3</v>
      </c>
      <c r="E12" s="28">
        <v>2.1299999999999999E-2</v>
      </c>
      <c r="F12" s="28">
        <v>9.2120999999999995</v>
      </c>
      <c r="G12" s="28">
        <v>41.316099999999999</v>
      </c>
      <c r="H12" s="28">
        <v>6.1882999999999999</v>
      </c>
      <c r="I12" s="28">
        <v>42.181399999999996</v>
      </c>
      <c r="J12" s="28">
        <v>1.2800000000000001E-2</v>
      </c>
      <c r="K12" s="28"/>
      <c r="L12" s="29">
        <v>98.939599999999999</v>
      </c>
      <c r="M12" s="27" t="s">
        <v>134</v>
      </c>
      <c r="N12" s="27" t="s">
        <v>171</v>
      </c>
    </row>
    <row r="15" spans="1:14">
      <c r="A15" s="79" t="s">
        <v>226</v>
      </c>
      <c r="B15" s="1"/>
    </row>
    <row r="16" spans="1:14">
      <c r="A16" t="s">
        <v>176</v>
      </c>
      <c r="B16" s="1"/>
    </row>
    <row r="17" spans="1:2">
      <c r="A17" s="20" t="s">
        <v>180</v>
      </c>
      <c r="B17" s="1"/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  <row r="21" spans="1:2">
      <c r="A21" s="1"/>
      <c r="B21" s="1"/>
    </row>
  </sheetData>
  <mergeCells count="1">
    <mergeCell ref="A10:A12"/>
  </mergeCells>
  <phoneticPr fontId="20" type="noConversion"/>
  <pageMargins left="0.7" right="0.7" top="0.75" bottom="0.75" header="0.3" footer="0.3"/>
  <pageSetup paperSize="9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10774-EE37-4AAC-A939-C6AB651E168A}">
  <dimension ref="A9:N39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8.6640625" defaultRowHeight="10"/>
  <cols>
    <col min="1" max="1" width="16.5" style="1" customWidth="1"/>
    <col min="2" max="2" width="26.6640625" style="1" customWidth="1"/>
    <col min="3" max="3" width="9.33203125" style="1" customWidth="1"/>
    <col min="4" max="4" width="5.83203125" style="1" bestFit="1" customWidth="1"/>
    <col min="5" max="5" width="5.1640625" style="1" bestFit="1" customWidth="1"/>
    <col min="6" max="6" width="2.6640625" style="1" bestFit="1" customWidth="1"/>
    <col min="7" max="7" width="20.83203125" style="1" customWidth="1"/>
    <col min="8" max="8" width="5.83203125" style="1" bestFit="1" customWidth="1"/>
    <col min="9" max="9" width="5.1640625" style="1" bestFit="1" customWidth="1"/>
    <col min="10" max="10" width="18.83203125" style="1" customWidth="1"/>
    <col min="11" max="11" width="4.83203125" style="1" bestFit="1" customWidth="1"/>
    <col min="12" max="12" width="20.83203125" style="1" customWidth="1"/>
    <col min="13" max="13" width="8" style="1" bestFit="1" customWidth="1"/>
    <col min="14" max="14" width="9" style="1" customWidth="1"/>
    <col min="15" max="16384" width="8.6640625" style="1"/>
  </cols>
  <sheetData>
    <row r="9" spans="1:14" s="4" customFormat="1" ht="15">
      <c r="A9" s="2" t="s">
        <v>177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4" customFormat="1" ht="18">
      <c r="A10" s="18" t="s">
        <v>62</v>
      </c>
      <c r="B10" s="18" t="s">
        <v>63</v>
      </c>
      <c r="C10" s="19" t="s">
        <v>64</v>
      </c>
      <c r="D10" s="36" t="s">
        <v>178</v>
      </c>
      <c r="E10" s="36" t="s">
        <v>65</v>
      </c>
      <c r="F10" s="37" t="s">
        <v>66</v>
      </c>
      <c r="G10" s="36" t="s">
        <v>67</v>
      </c>
      <c r="H10" s="36" t="s">
        <v>179</v>
      </c>
      <c r="I10" s="36" t="s">
        <v>65</v>
      </c>
      <c r="J10" s="5" t="s">
        <v>83</v>
      </c>
      <c r="K10" s="5" t="s">
        <v>68</v>
      </c>
      <c r="L10" s="5" t="s">
        <v>84</v>
      </c>
      <c r="M10" s="5" t="s">
        <v>107</v>
      </c>
      <c r="N10" s="5" t="s">
        <v>136</v>
      </c>
    </row>
    <row r="11" spans="1:14" s="4" customFormat="1" ht="15">
      <c r="A11" s="6"/>
      <c r="B11" s="6"/>
      <c r="C11" s="7"/>
      <c r="D11" s="38"/>
      <c r="E11" s="38"/>
      <c r="F11" s="39"/>
      <c r="G11" s="38"/>
      <c r="H11" s="38"/>
      <c r="I11" s="38"/>
      <c r="J11" s="13"/>
      <c r="K11" s="13"/>
      <c r="L11" s="13"/>
      <c r="M11" s="13"/>
      <c r="N11" s="13"/>
    </row>
    <row r="12" spans="1:14" s="4" customFormat="1" ht="15">
      <c r="A12" s="87" t="s">
        <v>95</v>
      </c>
      <c r="B12" s="87" t="s">
        <v>82</v>
      </c>
      <c r="C12" s="8" t="s">
        <v>74</v>
      </c>
      <c r="D12" s="9">
        <v>0.56561053366332303</v>
      </c>
      <c r="E12" s="9">
        <v>3.8468112694109803E-2</v>
      </c>
      <c r="F12" s="10">
        <v>3</v>
      </c>
      <c r="G12" s="9"/>
      <c r="H12" s="9">
        <v>1.15096001127694</v>
      </c>
      <c r="I12" s="9">
        <v>3.14909742194509E-2</v>
      </c>
      <c r="J12" s="11">
        <v>21.115472798835903</v>
      </c>
      <c r="K12" s="11">
        <v>1.2150635370446938</v>
      </c>
      <c r="L12" s="13"/>
      <c r="M12" s="13"/>
      <c r="N12" s="11"/>
    </row>
    <row r="13" spans="1:14" s="4" customFormat="1" ht="15">
      <c r="A13" s="87"/>
      <c r="B13" s="87"/>
      <c r="C13" s="8" t="s">
        <v>75</v>
      </c>
      <c r="D13" s="9">
        <v>-0.206822700569607</v>
      </c>
      <c r="E13" s="9">
        <v>2.4076337409716299E-2</v>
      </c>
      <c r="F13" s="10">
        <v>3</v>
      </c>
      <c r="G13" s="9"/>
      <c r="H13" s="9">
        <v>-0.36142436805893602</v>
      </c>
      <c r="I13" s="9">
        <v>8.7310583020765595E-2</v>
      </c>
      <c r="J13" s="12">
        <v>1165.5667305687562</v>
      </c>
      <c r="K13" s="12">
        <v>307.39011375807638</v>
      </c>
      <c r="L13" s="13"/>
      <c r="M13" s="13" t="s">
        <v>110</v>
      </c>
      <c r="N13" s="12"/>
    </row>
    <row r="14" spans="1:14" s="4" customFormat="1" ht="15">
      <c r="A14" s="8" t="s">
        <v>25</v>
      </c>
      <c r="B14" s="8" t="s">
        <v>81</v>
      </c>
      <c r="C14" s="8" t="s">
        <v>75</v>
      </c>
      <c r="D14" s="9">
        <v>-3.3771976791005E-2</v>
      </c>
      <c r="E14" s="9">
        <v>3.3269292451449599E-2</v>
      </c>
      <c r="F14" s="10">
        <v>4</v>
      </c>
      <c r="G14" s="9"/>
      <c r="H14" s="9">
        <v>-4.0810710564684903E-2</v>
      </c>
      <c r="I14" s="9">
        <v>3.8833662672717997E-2</v>
      </c>
      <c r="J14" s="12">
        <v>510.96487656770103</v>
      </c>
      <c r="K14" s="12">
        <v>20.144027284256346</v>
      </c>
      <c r="L14" s="13">
        <v>1445</v>
      </c>
      <c r="M14" s="14" t="s">
        <v>91</v>
      </c>
      <c r="N14" s="12">
        <f>J14*0.95+L14*0.05</f>
        <v>557.6666327393159</v>
      </c>
    </row>
    <row r="15" spans="1:14" s="4" customFormat="1" ht="15">
      <c r="A15" s="8" t="s">
        <v>26</v>
      </c>
      <c r="B15" s="8" t="s">
        <v>145</v>
      </c>
      <c r="C15" s="8" t="s">
        <v>75</v>
      </c>
      <c r="D15" s="9">
        <v>-0.15328509837559801</v>
      </c>
      <c r="E15" s="9">
        <v>3.57150981715103E-2</v>
      </c>
      <c r="F15" s="10">
        <v>4</v>
      </c>
      <c r="G15" s="9"/>
      <c r="H15" s="9">
        <v>-0.30173702556492998</v>
      </c>
      <c r="I15" s="9">
        <v>4.3514567284079E-2</v>
      </c>
      <c r="J15" s="12">
        <v>549.50723344064295</v>
      </c>
      <c r="K15" s="12">
        <v>16.039761615356337</v>
      </c>
      <c r="L15" s="11">
        <v>1144</v>
      </c>
      <c r="M15" s="13" t="s">
        <v>108</v>
      </c>
      <c r="N15" s="12">
        <f>J15*0.85+L15*0.15</f>
        <v>638.68114842454645</v>
      </c>
    </row>
    <row r="16" spans="1:14" s="4" customFormat="1" ht="15">
      <c r="A16" s="8"/>
      <c r="B16" s="8"/>
      <c r="C16" s="8"/>
      <c r="D16" s="9"/>
      <c r="E16" s="9"/>
      <c r="F16" s="10"/>
      <c r="G16" s="9"/>
      <c r="H16" s="9"/>
      <c r="I16" s="9"/>
      <c r="J16" s="12"/>
      <c r="K16" s="12"/>
      <c r="L16" s="11"/>
      <c r="M16" s="11"/>
      <c r="N16" s="12"/>
    </row>
    <row r="17" spans="1:14" s="4" customFormat="1" ht="15">
      <c r="A17" s="8" t="s">
        <v>24</v>
      </c>
      <c r="B17" s="8" t="s">
        <v>81</v>
      </c>
      <c r="C17" s="8" t="s">
        <v>75</v>
      </c>
      <c r="D17" s="9">
        <v>-1.0861518759504101</v>
      </c>
      <c r="E17" s="9">
        <v>5.21271349771638E-2</v>
      </c>
      <c r="F17" s="10">
        <v>4</v>
      </c>
      <c r="G17" s="9"/>
      <c r="H17" s="9">
        <v>-2.1911168870055802</v>
      </c>
      <c r="I17" s="9">
        <v>5.5344700632761298E-2</v>
      </c>
      <c r="J17" s="12">
        <v>598.96820963089795</v>
      </c>
      <c r="K17" s="12">
        <v>135.89474997143665</v>
      </c>
      <c r="L17" s="11">
        <v>4209</v>
      </c>
      <c r="M17" s="14">
        <v>0.6</v>
      </c>
      <c r="N17" s="12">
        <f>J17*0.4+L17*0.6</f>
        <v>2764.9872838523593</v>
      </c>
    </row>
    <row r="18" spans="1:14" s="4" customFormat="1" ht="15">
      <c r="A18" s="8" t="s">
        <v>94</v>
      </c>
      <c r="B18" s="8" t="s">
        <v>106</v>
      </c>
      <c r="C18" s="8" t="s">
        <v>75</v>
      </c>
      <c r="D18" s="9">
        <v>-0.61800183647781903</v>
      </c>
      <c r="E18" s="9">
        <v>3.7413557472657399E-2</v>
      </c>
      <c r="F18" s="10">
        <v>4</v>
      </c>
      <c r="G18" s="9"/>
      <c r="H18" s="9">
        <v>-1.1885826025538</v>
      </c>
      <c r="I18" s="9">
        <v>5.6274514079217297E-2</v>
      </c>
      <c r="J18" s="11">
        <v>514.88947537473598</v>
      </c>
      <c r="K18" s="11">
        <v>23.176000228421277</v>
      </c>
      <c r="L18" s="11">
        <v>2973</v>
      </c>
      <c r="M18" s="14">
        <v>0.4</v>
      </c>
      <c r="N18" s="11">
        <f>J18*0.6+L17*0.4</f>
        <v>1992.5336852248417</v>
      </c>
    </row>
    <row r="19" spans="1:14" s="4" customFormat="1" ht="15">
      <c r="A19" s="8" t="s">
        <v>27</v>
      </c>
      <c r="B19" s="8" t="s">
        <v>81</v>
      </c>
      <c r="C19" s="8" t="s">
        <v>75</v>
      </c>
      <c r="D19" s="9">
        <v>-1.28663558400459</v>
      </c>
      <c r="E19" s="9">
        <v>4.52842048575385E-2</v>
      </c>
      <c r="F19" s="10">
        <v>3</v>
      </c>
      <c r="G19" s="9"/>
      <c r="H19" s="9">
        <v>-2.5302012561519298</v>
      </c>
      <c r="I19" s="9">
        <v>8.1878419574028805E-2</v>
      </c>
      <c r="J19" s="12">
        <v>472.22985438214664</v>
      </c>
      <c r="K19" s="12">
        <v>51.855829413247619</v>
      </c>
      <c r="L19" s="11">
        <v>2429.4667400491403</v>
      </c>
      <c r="M19" s="14">
        <v>0.3</v>
      </c>
      <c r="N19" s="12">
        <f>J19*0.7+L17*0.3</f>
        <v>1593.2608980675027</v>
      </c>
    </row>
    <row r="20" spans="1:14" s="4" customFormat="1" ht="15">
      <c r="A20" s="8"/>
      <c r="B20" s="8"/>
      <c r="C20" s="8"/>
      <c r="D20" s="9"/>
      <c r="E20" s="9"/>
      <c r="F20" s="10"/>
      <c r="G20" s="9"/>
      <c r="H20" s="9"/>
      <c r="I20" s="9"/>
      <c r="J20" s="12"/>
      <c r="K20" s="12"/>
      <c r="L20" s="11"/>
      <c r="M20" s="11"/>
      <c r="N20" s="12"/>
    </row>
    <row r="21" spans="1:14" s="4" customFormat="1" ht="15">
      <c r="A21" s="8" t="s">
        <v>23</v>
      </c>
      <c r="B21" s="8" t="s">
        <v>92</v>
      </c>
      <c r="C21" s="8" t="s">
        <v>75</v>
      </c>
      <c r="D21" s="9">
        <v>-1.3343125072739399</v>
      </c>
      <c r="E21" s="9">
        <v>1.48049807401637E-2</v>
      </c>
      <c r="F21" s="10">
        <v>3</v>
      </c>
      <c r="G21" s="9"/>
      <c r="H21" s="9">
        <v>-2.61593521656456</v>
      </c>
      <c r="I21" s="9">
        <v>1.6836994395155801E-2</v>
      </c>
      <c r="J21" s="11">
        <v>543.18430984350505</v>
      </c>
      <c r="K21" s="11">
        <v>9.5388373530785255</v>
      </c>
      <c r="L21" s="11">
        <v>39060</v>
      </c>
      <c r="M21" s="14">
        <v>0.45</v>
      </c>
      <c r="N21" s="11">
        <f>J21*0.55+L21*0.45</f>
        <v>17875.751370413927</v>
      </c>
    </row>
    <row r="22" spans="1:14" s="4" customFormat="1" ht="15">
      <c r="A22" s="8" t="s">
        <v>76</v>
      </c>
      <c r="B22" s="8"/>
      <c r="C22" s="8" t="s">
        <v>75</v>
      </c>
      <c r="D22" s="9">
        <v>-1.31906310302139</v>
      </c>
      <c r="E22" s="9">
        <v>2.5349390030093899E-2</v>
      </c>
      <c r="F22" s="10">
        <v>4</v>
      </c>
      <c r="G22" s="9"/>
      <c r="H22" s="9">
        <v>-2.5589593075685202</v>
      </c>
      <c r="I22" s="9">
        <v>2.0036995817341599E-2</v>
      </c>
      <c r="J22" s="12"/>
      <c r="K22" s="12"/>
      <c r="L22" s="13"/>
      <c r="M22" s="13"/>
      <c r="N22" s="12"/>
    </row>
    <row r="23" spans="1:14" s="4" customFormat="1" ht="15" customHeight="1">
      <c r="A23" s="8" t="s">
        <v>85</v>
      </c>
      <c r="B23" s="8" t="s">
        <v>135</v>
      </c>
      <c r="C23" s="8" t="s">
        <v>75</v>
      </c>
      <c r="D23" s="9">
        <v>-1.3662809552350601</v>
      </c>
      <c r="E23" s="9">
        <v>1.9367145641210001E-2</v>
      </c>
      <c r="F23" s="10">
        <v>3</v>
      </c>
      <c r="G23" s="9"/>
      <c r="H23" s="9">
        <v>-2.68216462508805</v>
      </c>
      <c r="I23" s="9">
        <v>3.5128457229370899E-2</v>
      </c>
      <c r="J23" s="11">
        <v>551.99811557662201</v>
      </c>
      <c r="K23" s="11">
        <v>10.226788543409365</v>
      </c>
      <c r="L23" s="11">
        <v>15090.169900245701</v>
      </c>
      <c r="M23" s="14">
        <v>0.55000000000000004</v>
      </c>
      <c r="N23" s="11">
        <f>J23*0.45+L23*0.55</f>
        <v>8547.9925971446173</v>
      </c>
    </row>
    <row r="24" spans="1:14" s="4" customFormat="1" ht="15" customHeight="1">
      <c r="A24" s="8" t="s">
        <v>111</v>
      </c>
      <c r="B24" s="8" t="s">
        <v>145</v>
      </c>
      <c r="C24" s="8" t="s">
        <v>75</v>
      </c>
      <c r="D24" s="9">
        <v>-1.4098601429976101</v>
      </c>
      <c r="E24" s="9">
        <v>3.92478964082646E-2</v>
      </c>
      <c r="F24" s="10">
        <v>4</v>
      </c>
      <c r="G24" s="9"/>
      <c r="H24" s="9">
        <v>-2.79420606404154</v>
      </c>
      <c r="I24" s="9">
        <v>3.50490953169681E-2</v>
      </c>
      <c r="J24" s="12">
        <v>534</v>
      </c>
      <c r="K24" s="11">
        <v>46.309109504979283</v>
      </c>
      <c r="L24" s="11">
        <v>12520</v>
      </c>
      <c r="M24" s="14">
        <v>0.48</v>
      </c>
      <c r="N24" s="12">
        <f>J24*0.52+L24*0.48</f>
        <v>6287.28</v>
      </c>
    </row>
    <row r="25" spans="1:14" s="4" customFormat="1" ht="15">
      <c r="A25" s="8" t="s">
        <v>77</v>
      </c>
      <c r="B25" s="8" t="s">
        <v>145</v>
      </c>
      <c r="C25" s="8" t="s">
        <v>75</v>
      </c>
      <c r="D25" s="9">
        <v>-0.95858962666673697</v>
      </c>
      <c r="E25" s="9">
        <v>3.1305851543506402E-2</v>
      </c>
      <c r="F25" s="10">
        <v>4</v>
      </c>
      <c r="G25" s="9"/>
      <c r="H25" s="9">
        <v>-1.8827801028259501</v>
      </c>
      <c r="I25" s="9">
        <v>8.3839638795945998E-3</v>
      </c>
      <c r="J25" s="12">
        <v>553</v>
      </c>
      <c r="K25" s="11">
        <v>34.398071832162401</v>
      </c>
      <c r="L25" s="13">
        <v>6767</v>
      </c>
      <c r="M25" s="14">
        <v>0.24</v>
      </c>
      <c r="N25" s="12">
        <f>J25*0.76+L25*0.24</f>
        <v>2044.36</v>
      </c>
    </row>
    <row r="26" spans="1:14" s="4" customFormat="1" ht="15">
      <c r="A26" s="8" t="s">
        <v>78</v>
      </c>
      <c r="B26" s="8"/>
      <c r="C26" s="8" t="s">
        <v>75</v>
      </c>
      <c r="D26" s="9">
        <v>-1.06341274285355</v>
      </c>
      <c r="E26" s="9">
        <v>4.99958567201352E-2</v>
      </c>
      <c r="F26" s="10">
        <v>4</v>
      </c>
      <c r="G26" s="9"/>
      <c r="H26" s="9">
        <v>-2.0818018731194301</v>
      </c>
      <c r="I26" s="9">
        <v>4.5320427039605003E-2</v>
      </c>
      <c r="J26" s="12"/>
      <c r="K26" s="12"/>
      <c r="L26" s="13"/>
      <c r="M26" s="13"/>
      <c r="N26" s="12"/>
    </row>
    <row r="27" spans="1:14" s="4" customFormat="1" ht="15">
      <c r="A27" s="8" t="s">
        <v>79</v>
      </c>
      <c r="B27" s="8"/>
      <c r="C27" s="8" t="s">
        <v>75</v>
      </c>
      <c r="D27" s="9">
        <v>-1.06460705863473</v>
      </c>
      <c r="E27" s="9">
        <v>3.9805821263347502E-2</v>
      </c>
      <c r="F27" s="10">
        <v>3</v>
      </c>
      <c r="G27" s="9"/>
      <c r="H27" s="9">
        <v>-2.06692358645862</v>
      </c>
      <c r="I27" s="9">
        <v>1.76388362704946E-2</v>
      </c>
      <c r="J27" s="12"/>
      <c r="K27" s="12"/>
      <c r="L27" s="13"/>
      <c r="M27" s="13"/>
      <c r="N27" s="12"/>
    </row>
    <row r="28" spans="1:14" s="4" customFormat="1" ht="15">
      <c r="A28" s="8" t="s">
        <v>80</v>
      </c>
      <c r="B28" s="8"/>
      <c r="C28" s="8" t="s">
        <v>75</v>
      </c>
      <c r="D28" s="9">
        <v>-1.0911472730884999</v>
      </c>
      <c r="E28" s="9">
        <v>5.01188158841522E-2</v>
      </c>
      <c r="F28" s="10">
        <v>3</v>
      </c>
      <c r="G28" s="9"/>
      <c r="H28" s="9">
        <v>-2.1521503749707098</v>
      </c>
      <c r="I28" s="9">
        <v>4.2602722021627903E-2</v>
      </c>
      <c r="J28" s="12"/>
      <c r="K28" s="12"/>
      <c r="L28" s="13"/>
      <c r="M28" s="13"/>
      <c r="N28" s="12"/>
    </row>
    <row r="29" spans="1:14" s="4" customFormat="1" ht="15"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4" s="4" customFormat="1" ht="15">
      <c r="A30" s="8" t="s">
        <v>69</v>
      </c>
      <c r="B30" s="8" t="s">
        <v>70</v>
      </c>
      <c r="D30" s="9">
        <v>0.28530969924122002</v>
      </c>
      <c r="E30" s="9">
        <v>4.1720596422457498E-2</v>
      </c>
      <c r="F30" s="10">
        <v>3</v>
      </c>
      <c r="G30" s="9">
        <v>0.23</v>
      </c>
      <c r="H30" s="9">
        <v>0.59142569238849396</v>
      </c>
      <c r="I30" s="9">
        <v>5.41384248226554E-2</v>
      </c>
      <c r="J30" s="40"/>
      <c r="K30" s="40"/>
      <c r="L30" s="40"/>
      <c r="M30" s="40"/>
      <c r="N30" s="40"/>
    </row>
    <row r="31" spans="1:14" s="4" customFormat="1" ht="15">
      <c r="A31" s="8" t="s">
        <v>71</v>
      </c>
      <c r="B31" s="8" t="s">
        <v>70</v>
      </c>
      <c r="D31" s="9">
        <v>0.304558482692943</v>
      </c>
      <c r="E31" s="9">
        <v>4.37214924535963E-2</v>
      </c>
      <c r="F31" s="10">
        <v>4</v>
      </c>
      <c r="G31" s="9">
        <v>0.23</v>
      </c>
      <c r="H31" s="9">
        <v>0.64285255679781705</v>
      </c>
      <c r="I31" s="9">
        <v>4.2994469449933799E-2</v>
      </c>
      <c r="J31" s="40"/>
      <c r="K31" s="40"/>
      <c r="L31" s="40"/>
      <c r="M31" s="40"/>
      <c r="N31" s="40"/>
    </row>
    <row r="32" spans="1:14" s="4" customFormat="1" ht="15">
      <c r="A32" s="15" t="s">
        <v>72</v>
      </c>
      <c r="B32" s="15" t="s">
        <v>73</v>
      </c>
      <c r="C32" s="3"/>
      <c r="D32" s="16">
        <v>0.76354048793439699</v>
      </c>
      <c r="E32" s="16">
        <v>2.8042773165943499E-2</v>
      </c>
      <c r="F32" s="17">
        <v>3</v>
      </c>
      <c r="G32" s="16">
        <v>0.79</v>
      </c>
      <c r="H32" s="16">
        <v>1.52154596305009</v>
      </c>
      <c r="I32" s="16">
        <v>7.2637666114543101E-2</v>
      </c>
      <c r="J32" s="41"/>
      <c r="K32" s="41"/>
      <c r="L32" s="41"/>
      <c r="M32" s="41"/>
      <c r="N32" s="41"/>
    </row>
    <row r="33" spans="1:14" s="4" customFormat="1" ht="15">
      <c r="A33" s="8" t="s">
        <v>172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  <row r="34" spans="1:14" s="4" customFormat="1" ht="15">
      <c r="A34" s="8" t="s">
        <v>144</v>
      </c>
    </row>
    <row r="37" spans="1:14" ht="15">
      <c r="A37" s="79" t="s">
        <v>226</v>
      </c>
    </row>
    <row r="38" spans="1:14" ht="15">
      <c r="A38" t="s">
        <v>176</v>
      </c>
    </row>
    <row r="39" spans="1:14" ht="15">
      <c r="A39" s="20" t="s">
        <v>180</v>
      </c>
    </row>
  </sheetData>
  <mergeCells count="2">
    <mergeCell ref="A12:A13"/>
    <mergeCell ref="B12:B13"/>
  </mergeCells>
  <phoneticPr fontId="20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S-1</vt:lpstr>
      <vt:lpstr>Table S-2</vt:lpstr>
      <vt:lpstr>Table S-3</vt:lpstr>
      <vt:lpstr>Table S-4</vt:lpstr>
      <vt:lpstr>Table S-5</vt:lpstr>
      <vt:lpstr>Table S-6</vt:lpstr>
      <vt:lpstr>Table S-7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EPMAUser</dc:creator>
  <cp:lastModifiedBy>RD</cp:lastModifiedBy>
  <cp:lastPrinted>2026-05-04T01:08:39Z</cp:lastPrinted>
  <dcterms:created xsi:type="dcterms:W3CDTF">2024-05-29T07:46:50Z</dcterms:created>
  <dcterms:modified xsi:type="dcterms:W3CDTF">2026-10-23T12:47:39Z</dcterms:modified>
</cp:coreProperties>
</file>